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Zalman\Desktop\"/>
    </mc:Choice>
  </mc:AlternateContent>
  <xr:revisionPtr revIDLastSave="0" documentId="13_ncr:1_{5D534BB5-2051-46AE-B0B1-44F73D490D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lovka" sheetId="1" r:id="rId1"/>
    <sheet name="POMH - prípravk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2" l="1"/>
  <c r="N37" i="2"/>
  <c r="N38" i="2"/>
  <c r="N53" i="2"/>
  <c r="N52" i="2"/>
  <c r="N51" i="2"/>
  <c r="N48" i="2"/>
  <c r="N46" i="2"/>
  <c r="N47" i="2"/>
  <c r="N50" i="2"/>
  <c r="N49" i="2"/>
  <c r="N45" i="2"/>
  <c r="N44" i="2"/>
  <c r="N43" i="2"/>
  <c r="N42" i="2"/>
  <c r="N41" i="2"/>
  <c r="N40" i="2"/>
  <c r="N34" i="2"/>
  <c r="N27" i="2"/>
  <c r="N32" i="2"/>
  <c r="N35" i="2"/>
  <c r="N29" i="2"/>
  <c r="N30" i="2"/>
  <c r="N31" i="2"/>
  <c r="N33" i="2"/>
  <c r="N23" i="2"/>
  <c r="N24" i="2"/>
  <c r="N26" i="2"/>
  <c r="N28" i="2"/>
  <c r="N25" i="2"/>
  <c r="N20" i="2"/>
  <c r="N21" i="2"/>
  <c r="N17" i="2"/>
  <c r="N19" i="2"/>
  <c r="N22" i="2"/>
  <c r="N18" i="2"/>
  <c r="N16" i="2"/>
  <c r="N15" i="2"/>
  <c r="O25" i="1" l="1"/>
  <c r="O10" i="1"/>
  <c r="O27" i="1"/>
  <c r="O15" i="1"/>
  <c r="O8" i="1"/>
  <c r="O18" i="1"/>
  <c r="O21" i="1"/>
  <c r="O7" i="1"/>
  <c r="O30" i="1"/>
  <c r="O32" i="1"/>
  <c r="K25" i="1"/>
  <c r="K10" i="1"/>
  <c r="K27" i="1"/>
  <c r="K15" i="1"/>
  <c r="K8" i="1"/>
  <c r="K18" i="1"/>
  <c r="K21" i="1"/>
  <c r="K7" i="1"/>
  <c r="K30" i="1"/>
  <c r="K32" i="1"/>
  <c r="G25" i="1"/>
  <c r="G10" i="1"/>
  <c r="G27" i="1"/>
  <c r="G15" i="1"/>
  <c r="G8" i="1"/>
  <c r="G18" i="1"/>
  <c r="G21" i="1"/>
  <c r="G7" i="1"/>
  <c r="G30" i="1"/>
  <c r="G32" i="1"/>
  <c r="O43" i="1"/>
  <c r="O42" i="1"/>
  <c r="O40" i="1"/>
  <c r="O46" i="1"/>
  <c r="O47" i="1"/>
  <c r="K43" i="1"/>
  <c r="K42" i="1"/>
  <c r="K40" i="1"/>
  <c r="K46" i="1"/>
  <c r="K47" i="1"/>
  <c r="G43" i="1"/>
  <c r="G42" i="1"/>
  <c r="G40" i="1"/>
  <c r="G46" i="1"/>
  <c r="G47" i="1"/>
  <c r="O45" i="1"/>
  <c r="K45" i="1"/>
  <c r="G45" i="1"/>
  <c r="O38" i="1"/>
  <c r="K38" i="1"/>
  <c r="G38" i="1"/>
  <c r="O48" i="1"/>
  <c r="K48" i="1"/>
  <c r="G48" i="1"/>
  <c r="O37" i="1"/>
  <c r="K37" i="1"/>
  <c r="G37" i="1"/>
  <c r="O44" i="1"/>
  <c r="K44" i="1"/>
  <c r="G44" i="1"/>
  <c r="O41" i="1"/>
  <c r="K41" i="1"/>
  <c r="G41" i="1"/>
  <c r="O39" i="1"/>
  <c r="K39" i="1"/>
  <c r="G39" i="1"/>
  <c r="O12" i="1"/>
  <c r="K12" i="1"/>
  <c r="G12" i="1"/>
  <c r="O26" i="1"/>
  <c r="K26" i="1"/>
  <c r="G26" i="1"/>
  <c r="O14" i="1"/>
  <c r="K14" i="1"/>
  <c r="G14" i="1"/>
  <c r="O33" i="1"/>
  <c r="K33" i="1"/>
  <c r="G33" i="1"/>
  <c r="O16" i="1"/>
  <c r="K16" i="1"/>
  <c r="G16" i="1"/>
  <c r="O22" i="1"/>
  <c r="K22" i="1"/>
  <c r="G22" i="1"/>
  <c r="O29" i="1"/>
  <c r="K29" i="1"/>
  <c r="G29" i="1"/>
  <c r="O20" i="1"/>
  <c r="K20" i="1"/>
  <c r="G20" i="1"/>
  <c r="O17" i="1"/>
  <c r="K17" i="1"/>
  <c r="G17" i="1"/>
  <c r="O24" i="1"/>
  <c r="K24" i="1"/>
  <c r="G24" i="1"/>
  <c r="O19" i="1"/>
  <c r="K19" i="1"/>
  <c r="G19" i="1"/>
  <c r="O23" i="1"/>
  <c r="K23" i="1"/>
  <c r="G23" i="1"/>
  <c r="O13" i="1"/>
  <c r="K13" i="1"/>
  <c r="G13" i="1"/>
  <c r="O31" i="1"/>
  <c r="K31" i="1"/>
  <c r="G31" i="1"/>
  <c r="O9" i="1"/>
  <c r="K9" i="1"/>
  <c r="G9" i="1"/>
  <c r="O28" i="1"/>
  <c r="K28" i="1"/>
  <c r="G28" i="1"/>
  <c r="O11" i="1"/>
  <c r="K11" i="1"/>
  <c r="G11" i="1"/>
  <c r="P14" i="1" l="1"/>
  <c r="Q14" i="1" s="1"/>
  <c r="P21" i="1"/>
  <c r="Q21" i="1" s="1"/>
  <c r="P27" i="1"/>
  <c r="P29" i="1"/>
  <c r="P9" i="1"/>
  <c r="Q9" i="1" s="1"/>
  <c r="P19" i="1"/>
  <c r="Q19" i="1" s="1"/>
  <c r="P22" i="1"/>
  <c r="P26" i="1"/>
  <c r="P39" i="1"/>
  <c r="P48" i="1"/>
  <c r="P42" i="1"/>
  <c r="P7" i="1"/>
  <c r="P15" i="1"/>
  <c r="Q15" i="1" s="1"/>
  <c r="P31" i="1"/>
  <c r="Q31" i="1" s="1"/>
  <c r="P24" i="1"/>
  <c r="P11" i="1"/>
  <c r="P13" i="1"/>
  <c r="Q13" i="1" s="1"/>
  <c r="P17" i="1"/>
  <c r="P16" i="1"/>
  <c r="P12" i="1"/>
  <c r="Q12" i="1" s="1"/>
  <c r="P41" i="1"/>
  <c r="P40" i="1"/>
  <c r="P30" i="1"/>
  <c r="P8" i="1"/>
  <c r="P25" i="1"/>
  <c r="Q25" i="1" s="1"/>
  <c r="P28" i="1"/>
  <c r="P23" i="1"/>
  <c r="P20" i="1"/>
  <c r="P33" i="1"/>
  <c r="Q33" i="1" s="1"/>
  <c r="P44" i="1"/>
  <c r="P45" i="1"/>
  <c r="P46" i="1"/>
  <c r="P32" i="1"/>
  <c r="P18" i="1"/>
  <c r="Q18" i="1" s="1"/>
  <c r="P10" i="1"/>
  <c r="P47" i="1"/>
  <c r="P43" i="1"/>
  <c r="Q7" i="1"/>
  <c r="Q20" i="1"/>
  <c r="Q22" i="1"/>
  <c r="Q24" i="1"/>
  <c r="Q26" i="1"/>
  <c r="Q8" i="1"/>
  <c r="Q11" i="1"/>
  <c r="Q17" i="1"/>
  <c r="Q28" i="1"/>
  <c r="Q29" i="1"/>
  <c r="Q32" i="1"/>
  <c r="P37" i="1"/>
  <c r="Q42" i="1" s="1"/>
  <c r="P38" i="1"/>
  <c r="Q23" i="1" l="1"/>
  <c r="Q30" i="1"/>
  <c r="Q16" i="1"/>
  <c r="Q27" i="1"/>
  <c r="Q10" i="1"/>
  <c r="Q45" i="1"/>
  <c r="Q39" i="1"/>
  <c r="Q47" i="1"/>
  <c r="Q46" i="1"/>
  <c r="Q48" i="1"/>
  <c r="Q43" i="1"/>
  <c r="Q41" i="1"/>
  <c r="Q44" i="1"/>
  <c r="Q40" i="1"/>
  <c r="Q38" i="1"/>
  <c r="Q37" i="1"/>
</calcChain>
</file>

<file path=xl/sharedStrings.xml><?xml version="1.0" encoding="utf-8"?>
<sst xmlns="http://schemas.openxmlformats.org/spreadsheetml/2006/main" count="364" uniqueCount="184">
  <si>
    <t>Chlapci</t>
  </si>
  <si>
    <t>Por.</t>
  </si>
  <si>
    <t>Št.</t>
  </si>
  <si>
    <t>Kolektív MH - chlapci</t>
  </si>
  <si>
    <t>štafeta dvojíc</t>
  </si>
  <si>
    <t>štafetový beh s prekážkami</t>
  </si>
  <si>
    <t>v. čas</t>
  </si>
  <si>
    <t>Body</t>
  </si>
  <si>
    <t>číslo</t>
  </si>
  <si>
    <t>čas</t>
  </si>
  <si>
    <t>trest. body</t>
  </si>
  <si>
    <t>výh. body</t>
  </si>
  <si>
    <t>celkovo</t>
  </si>
  <si>
    <t>Rozdiel</t>
  </si>
  <si>
    <t>POMH</t>
  </si>
  <si>
    <t>1.</t>
  </si>
  <si>
    <t>2.</t>
  </si>
  <si>
    <t>Štrba I.</t>
  </si>
  <si>
    <t>3.</t>
  </si>
  <si>
    <t>Vikartovce</t>
  </si>
  <si>
    <t>4.</t>
  </si>
  <si>
    <t>5.</t>
  </si>
  <si>
    <t>6.</t>
  </si>
  <si>
    <t>7.</t>
  </si>
  <si>
    <t>8.</t>
  </si>
  <si>
    <t>Spišské Bystré II.</t>
  </si>
  <si>
    <t>9.</t>
  </si>
  <si>
    <t>10.</t>
  </si>
  <si>
    <t>Spišské Bystré I.</t>
  </si>
  <si>
    <t>11.</t>
  </si>
  <si>
    <t>Lučivná II.</t>
  </si>
  <si>
    <t>12.</t>
  </si>
  <si>
    <t>Štrba III.</t>
  </si>
  <si>
    <t>13.</t>
  </si>
  <si>
    <t>Hozelec II.</t>
  </si>
  <si>
    <t>14.</t>
  </si>
  <si>
    <t>15.</t>
  </si>
  <si>
    <t>16.</t>
  </si>
  <si>
    <t>17.</t>
  </si>
  <si>
    <t>Hozelec I.</t>
  </si>
  <si>
    <t>18.</t>
  </si>
  <si>
    <t>Lučivná I.</t>
  </si>
  <si>
    <t>Dievčatá</t>
  </si>
  <si>
    <t>Kolektív MH - dievčatá</t>
  </si>
  <si>
    <t>Hôrka I.</t>
  </si>
  <si>
    <t>Hôrka II.</t>
  </si>
  <si>
    <t>Batizovce</t>
  </si>
  <si>
    <t>Najmladšia súťažiaca:</t>
  </si>
  <si>
    <t>Najmladší súťažiaci:</t>
  </si>
  <si>
    <t>ZŠ Šuňava I.</t>
  </si>
  <si>
    <t>ZŠ Šuňava II.</t>
  </si>
  <si>
    <t>ZŠ Šuňava III.</t>
  </si>
  <si>
    <t>Krmeš - Vlachy</t>
  </si>
  <si>
    <t>Fiľakovské Kováče</t>
  </si>
  <si>
    <t xml:space="preserve">Spišský Štiavnik </t>
  </si>
  <si>
    <t>Kamenica</t>
  </si>
  <si>
    <t>Hozelec</t>
  </si>
  <si>
    <t>Kravany I.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</si>
  <si>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</si>
  <si>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</si>
  <si>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</si>
  <si>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</si>
  <si>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</si>
  <si>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</si>
  <si>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</si>
  <si>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</si>
  <si>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</si>
  <si>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Hniezdne I.</t>
  </si>
  <si>
    <t>Vikartovce II.</t>
  </si>
  <si>
    <t>Hniezdne II.</t>
  </si>
  <si>
    <t>Biskupice</t>
  </si>
  <si>
    <t>Spišský Štiavnik I.</t>
  </si>
  <si>
    <t>Špačince</t>
  </si>
  <si>
    <t>Spišský Štiavnik II.</t>
  </si>
  <si>
    <t>Fiľakovské Kováče II.</t>
  </si>
  <si>
    <t>Nováčany</t>
  </si>
  <si>
    <t>Poproč</t>
  </si>
  <si>
    <t>Fiľakovské Kováče I.</t>
  </si>
  <si>
    <t>Matúš Compel</t>
  </si>
  <si>
    <t>Veronika Hovancová</t>
  </si>
  <si>
    <t>x</t>
  </si>
  <si>
    <t>PODTATRANSKÁ OLYMPIÁDA  MLADÝCH HASIČOV  2024</t>
  </si>
  <si>
    <t xml:space="preserve"> PRÍPRAVKA MLADÝCH HASIČOV DO 8 ROKOV -  3. ročník</t>
  </si>
  <si>
    <t>PRÍPRAVKA</t>
  </si>
  <si>
    <t xml:space="preserve"> 17.2.</t>
  </si>
  <si>
    <t xml:space="preserve"> 24.2.</t>
  </si>
  <si>
    <t xml:space="preserve"> 2.3.</t>
  </si>
  <si>
    <t xml:space="preserve"> 18.5.</t>
  </si>
  <si>
    <t xml:space="preserve"> 1.6.</t>
  </si>
  <si>
    <t>9.6.</t>
  </si>
  <si>
    <t xml:space="preserve"> 27.7.</t>
  </si>
  <si>
    <t xml:space="preserve"> 3.8.</t>
  </si>
  <si>
    <t xml:space="preserve"> 7.9.</t>
  </si>
  <si>
    <t xml:space="preserve"> 14.9.</t>
  </si>
  <si>
    <t xml:space="preserve"> </t>
  </si>
  <si>
    <t>F</t>
  </si>
  <si>
    <t>H</t>
  </si>
  <si>
    <t>S.</t>
  </si>
  <si>
    <t>P</t>
  </si>
  <si>
    <t>O</t>
  </si>
  <si>
    <t>A</t>
  </si>
  <si>
    <t>B</t>
  </si>
  <si>
    <t>R</t>
  </si>
  <si>
    <t xml:space="preserve"> K</t>
  </si>
  <si>
    <t xml:space="preserve"> O</t>
  </si>
  <si>
    <t xml:space="preserve">MLADÝCH </t>
  </si>
  <si>
    <t xml:space="preserve">Š </t>
  </si>
  <si>
    <t>L</t>
  </si>
  <si>
    <t>Š</t>
  </si>
  <si>
    <t>V</t>
  </si>
  <si>
    <t xml:space="preserve"> R</t>
  </si>
  <si>
    <t>U</t>
  </si>
  <si>
    <t>T</t>
  </si>
  <si>
    <t>E</t>
  </si>
  <si>
    <t>N</t>
  </si>
  <si>
    <t xml:space="preserve"> A</t>
  </si>
  <si>
    <t>Ň</t>
  </si>
  <si>
    <t>M</t>
  </si>
  <si>
    <t xml:space="preserve"> V</t>
  </si>
  <si>
    <t>I</t>
  </si>
  <si>
    <t>Č</t>
  </si>
  <si>
    <t>D</t>
  </si>
  <si>
    <t>É</t>
  </si>
  <si>
    <t>Z</t>
  </si>
  <si>
    <t>Y</t>
  </si>
  <si>
    <t xml:space="preserve"> I</t>
  </si>
  <si>
    <t>HASIČOV</t>
  </si>
  <si>
    <t>Á</t>
  </si>
  <si>
    <t xml:space="preserve"> P</t>
  </si>
  <si>
    <t xml:space="preserve"> Y</t>
  </si>
  <si>
    <t>S</t>
  </si>
  <si>
    <t xml:space="preserve">C </t>
  </si>
  <si>
    <t xml:space="preserve"> C</t>
  </si>
  <si>
    <t xml:space="preserve">  </t>
  </si>
  <si>
    <t>K</t>
  </si>
  <si>
    <t xml:space="preserve"> C  H  L  A  P  C  I</t>
  </si>
  <si>
    <t>Šuňava I</t>
  </si>
  <si>
    <t>Štrba I</t>
  </si>
  <si>
    <t>Kravany</t>
  </si>
  <si>
    <t>Spišské Bystré II</t>
  </si>
  <si>
    <t>Batizovce I</t>
  </si>
  <si>
    <t>Vikartovce I</t>
  </si>
  <si>
    <t>Šuňava III</t>
  </si>
  <si>
    <t xml:space="preserve">Spišské Bystré I </t>
  </si>
  <si>
    <t>Štrba II</t>
  </si>
  <si>
    <t>Hozelec I</t>
  </si>
  <si>
    <t xml:space="preserve">Šuňava II </t>
  </si>
  <si>
    <t>Vikartovce II</t>
  </si>
  <si>
    <t>Vernár</t>
  </si>
  <si>
    <t>Lučivná II</t>
  </si>
  <si>
    <t xml:space="preserve"> 15.</t>
  </si>
  <si>
    <t>Štrba III</t>
  </si>
  <si>
    <t>Hozelec II</t>
  </si>
  <si>
    <t>Batizovce II</t>
  </si>
  <si>
    <t xml:space="preserve">Lučivná I </t>
  </si>
  <si>
    <t xml:space="preserve"> D  I  E  V  Č  A  T  Á</t>
  </si>
  <si>
    <t>Hôrka I</t>
  </si>
  <si>
    <t>Hôrka II</t>
  </si>
  <si>
    <t>Šuňava II</t>
  </si>
  <si>
    <t xml:space="preserve"> 5.</t>
  </si>
  <si>
    <t xml:space="preserve"> 7.</t>
  </si>
  <si>
    <t xml:space="preserve"> 9.</t>
  </si>
  <si>
    <t>Spišské Bystré I</t>
  </si>
  <si>
    <t xml:space="preserve"> 10.</t>
  </si>
  <si>
    <t xml:space="preserve">Hozelec I                     </t>
  </si>
  <si>
    <t xml:space="preserve"> 11.</t>
  </si>
  <si>
    <t xml:space="preserve">                                                                        </t>
  </si>
  <si>
    <t xml:space="preserve"> 12.</t>
  </si>
  <si>
    <t xml:space="preserve"> 13.</t>
  </si>
  <si>
    <t xml:space="preserve">                                                                                                                                                     </t>
  </si>
  <si>
    <t xml:space="preserve"> 14.</t>
  </si>
  <si>
    <t>Súťaž</t>
  </si>
  <si>
    <t xml:space="preserve"> 1.</t>
  </si>
  <si>
    <t xml:space="preserve"> 3.</t>
  </si>
  <si>
    <t xml:space="preserve"> 8.</t>
  </si>
  <si>
    <t>v roku 2024 bude škrtnuté 1 umiestnenie alebo neúčasť na 1 súťaži</t>
  </si>
  <si>
    <t>Ondrej  Klimo, Dušan Brutovský - sčítací komisári</t>
  </si>
  <si>
    <t>Spišský Štiavnik</t>
  </si>
  <si>
    <t>HALOVÉ MAJSTROVSTVÁ SLOVENSKEJ REPUBLIKY PRÍPRAVKY MLADÝCH HASIČOV</t>
  </si>
  <si>
    <t xml:space="preserve">  O PUTOVNÉ  POHÁRE PREDSEDU  REPUBLIKOVEJ KOMISIE MLÁDEŽE DPO SR</t>
  </si>
  <si>
    <t>2.3.2024 - 1. ročník - Poprad - Stredná športová škola</t>
  </si>
  <si>
    <t>Počítačové spracovanie : Mgr. Lucia Rušinová</t>
  </si>
  <si>
    <t>Ondrej, Klimo, Dušan Brutovský - sčítací komisári súťaží POMH</t>
  </si>
  <si>
    <t>útok s ručnou prenosnou striekačkou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</si>
</sst>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\ 0.0"/>
  </numFmts>
  <fonts count="21" x14ac:knownFonts="1">
    <font>
      <sz val="11"/>
      <color theme="1"/>
      <name val="Calibri"/>
      <family val="2"/>
      <scheme val="minor"/>
    </font>
    <font>
      <b/>
      <sz val="12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family val="2"/>
      <charset val="238"/>
    </font>
    <font>
      <b/>
      <sz val="12"/>
      <color indexed="10"/>
      <name val="Arial CE"/>
      <charset val="238"/>
    </font>
    <font>
      <b/>
      <sz val="12"/>
      <color rgb="FFFF000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8"/>
      <name val="Arial CE"/>
      <charset val="238"/>
    </font>
    <font>
      <b/>
      <sz val="10"/>
      <color indexed="10"/>
      <name val="Arial CE"/>
      <family val="2"/>
      <charset val="238"/>
    </font>
    <font>
      <b/>
      <sz val="11"/>
      <name val="Cambria"/>
      <family val="1"/>
      <charset val="238"/>
    </font>
    <font>
      <b/>
      <sz val="10"/>
      <color indexed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7"/>
      <name val="Arial CE"/>
      <family val="2"/>
      <charset val="238"/>
    </font>
    <font>
      <sz val="10"/>
      <color theme="1"/>
      <name val="Calibri"/>
      <family val="2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7" fillId="5" borderId="9" xfId="0" applyFont="1" applyFill="1" applyBorder="1" applyAlignment="1">
      <alignment horizontal="center"/>
    </xf>
    <xf numFmtId="49" fontId="4" fillId="5" borderId="48" xfId="0" applyNumberFormat="1" applyFont="1" applyFill="1" applyBorder="1" applyAlignment="1">
      <alignment horizontal="center"/>
    </xf>
    <xf numFmtId="49" fontId="4" fillId="5" borderId="49" xfId="0" applyNumberFormat="1" applyFont="1" applyFill="1" applyBorder="1" applyAlignment="1">
      <alignment horizontal="center"/>
    </xf>
    <xf numFmtId="49" fontId="4" fillId="5" borderId="50" xfId="0" applyNumberFormat="1" applyFont="1" applyFill="1" applyBorder="1" applyAlignment="1">
      <alignment horizontal="center"/>
    </xf>
    <xf numFmtId="0" fontId="9" fillId="5" borderId="50" xfId="0" applyFont="1" applyFill="1" applyBorder="1" applyAlignment="1">
      <alignment horizontal="center"/>
    </xf>
    <xf numFmtId="49" fontId="4" fillId="5" borderId="51" xfId="0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0" fillId="0" borderId="52" xfId="0" applyBorder="1"/>
    <xf numFmtId="0" fontId="7" fillId="5" borderId="38" xfId="0" applyFont="1" applyFill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0" fillId="6" borderId="53" xfId="0" applyFont="1" applyFill="1" applyBorder="1" applyAlignment="1">
      <alignment horizontal="center"/>
    </xf>
    <xf numFmtId="0" fontId="10" fillId="6" borderId="54" xfId="0" applyFont="1" applyFill="1" applyBorder="1" applyAlignment="1">
      <alignment horizontal="center"/>
    </xf>
    <xf numFmtId="0" fontId="10" fillId="0" borderId="55" xfId="0" applyFont="1" applyBorder="1" applyAlignment="1">
      <alignment horizontal="center"/>
    </xf>
    <xf numFmtId="49" fontId="10" fillId="0" borderId="55" xfId="0" applyNumberFormat="1" applyFont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0" fillId="6" borderId="56" xfId="0" applyFont="1" applyFill="1" applyBorder="1" applyAlignment="1">
      <alignment horizontal="center"/>
    </xf>
    <xf numFmtId="0" fontId="10" fillId="6" borderId="57" xfId="0" applyFont="1" applyFill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7" fillId="5" borderId="26" xfId="0" applyFont="1" applyFill="1" applyBorder="1" applyAlignment="1">
      <alignment horizontal="center"/>
    </xf>
    <xf numFmtId="0" fontId="11" fillId="6" borderId="37" xfId="0" applyFont="1" applyFill="1" applyBorder="1"/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1" fillId="6" borderId="42" xfId="0" applyFont="1" applyFill="1" applyBorder="1"/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11" fillId="6" borderId="30" xfId="0" applyFont="1" applyFill="1" applyBorder="1"/>
    <xf numFmtId="0" fontId="7" fillId="0" borderId="36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0" xfId="0" applyFont="1"/>
    <xf numFmtId="0" fontId="7" fillId="0" borderId="33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13" fillId="5" borderId="52" xfId="0" applyFont="1" applyFill="1" applyBorder="1" applyAlignment="1">
      <alignment horizontal="center"/>
    </xf>
    <xf numFmtId="0" fontId="10" fillId="5" borderId="52" xfId="0" applyFont="1" applyFill="1" applyBorder="1"/>
    <xf numFmtId="0" fontId="10" fillId="5" borderId="48" xfId="0" applyFont="1" applyFill="1" applyBorder="1" applyAlignment="1">
      <alignment horizontal="center"/>
    </xf>
    <xf numFmtId="0" fontId="10" fillId="5" borderId="49" xfId="0" applyFont="1" applyFill="1" applyBorder="1" applyAlignment="1">
      <alignment horizontal="center"/>
    </xf>
    <xf numFmtId="0" fontId="10" fillId="5" borderId="50" xfId="0" applyFont="1" applyFill="1" applyBorder="1" applyAlignment="1">
      <alignment horizontal="center"/>
    </xf>
    <xf numFmtId="0" fontId="10" fillId="5" borderId="51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0" borderId="24" xfId="0" applyFont="1" applyBorder="1" applyAlignment="1">
      <alignment horizontal="left"/>
    </xf>
    <xf numFmtId="2" fontId="7" fillId="0" borderId="11" xfId="0" applyNumberFormat="1" applyFont="1" applyBorder="1" applyAlignment="1">
      <alignment horizontal="center"/>
    </xf>
    <xf numFmtId="1" fontId="7" fillId="0" borderId="12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10" fillId="0" borderId="23" xfId="0" applyNumberFormat="1" applyFont="1" applyBorder="1" applyAlignment="1">
      <alignment horizontal="center"/>
    </xf>
    <xf numFmtId="164" fontId="17" fillId="0" borderId="10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7" fillId="0" borderId="27" xfId="0" applyFont="1" applyBorder="1" applyAlignment="1">
      <alignment horizontal="left"/>
    </xf>
    <xf numFmtId="2" fontId="7" fillId="0" borderId="28" xfId="0" applyNumberFormat="1" applyFont="1" applyBorder="1" applyAlignment="1">
      <alignment horizontal="center"/>
    </xf>
    <xf numFmtId="1" fontId="7" fillId="0" borderId="29" xfId="0" applyNumberFormat="1" applyFont="1" applyBorder="1" applyAlignment="1">
      <alignment horizontal="center"/>
    </xf>
    <xf numFmtId="2" fontId="7" fillId="0" borderId="31" xfId="0" applyNumberFormat="1" applyFont="1" applyBorder="1" applyAlignment="1">
      <alignment horizontal="center"/>
    </xf>
    <xf numFmtId="2" fontId="10" fillId="0" borderId="25" xfId="0" applyNumberFormat="1" applyFont="1" applyBorder="1" applyAlignment="1">
      <alignment horizontal="center"/>
    </xf>
    <xf numFmtId="164" fontId="17" fillId="0" borderId="32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5" xfId="0" applyFont="1" applyBorder="1" applyAlignment="1">
      <alignment horizontal="left"/>
    </xf>
    <xf numFmtId="1" fontId="7" fillId="0" borderId="30" xfId="0" applyNumberFormat="1" applyFont="1" applyBorder="1" applyAlignment="1">
      <alignment horizontal="center"/>
    </xf>
    <xf numFmtId="2" fontId="7" fillId="0" borderId="29" xfId="0" applyNumberFormat="1" applyFont="1" applyBorder="1" applyAlignment="1">
      <alignment horizontal="center"/>
    </xf>
    <xf numFmtId="2" fontId="7" fillId="0" borderId="33" xfId="0" applyNumberFormat="1" applyFont="1" applyBorder="1" applyAlignment="1">
      <alignment horizontal="center"/>
    </xf>
    <xf numFmtId="0" fontId="7" fillId="0" borderId="34" xfId="0" applyFont="1" applyBorder="1" applyAlignment="1">
      <alignment horizontal="left"/>
    </xf>
    <xf numFmtId="2" fontId="7" fillId="0" borderId="35" xfId="0" applyNumberFormat="1" applyFont="1" applyBorder="1" applyAlignment="1">
      <alignment horizontal="center"/>
    </xf>
    <xf numFmtId="1" fontId="7" fillId="0" borderId="36" xfId="0" applyNumberFormat="1" applyFont="1" applyBorder="1" applyAlignment="1">
      <alignment horizontal="center"/>
    </xf>
    <xf numFmtId="2" fontId="7" fillId="0" borderId="36" xfId="0" applyNumberFormat="1" applyFont="1" applyBorder="1" applyAlignment="1">
      <alignment horizontal="center"/>
    </xf>
    <xf numFmtId="0" fontId="7" fillId="0" borderId="60" xfId="0" applyFont="1" applyBorder="1" applyAlignment="1">
      <alignment horizontal="left"/>
    </xf>
    <xf numFmtId="2" fontId="7" fillId="0" borderId="61" xfId="0" applyNumberFormat="1" applyFont="1" applyBorder="1" applyAlignment="1">
      <alignment horizontal="center"/>
    </xf>
    <xf numFmtId="1" fontId="7" fillId="0" borderId="57" xfId="0" applyNumberFormat="1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2" fontId="10" fillId="0" borderId="46" xfId="0" applyNumberFormat="1" applyFont="1" applyBorder="1" applyAlignment="1">
      <alignment horizontal="center"/>
    </xf>
    <xf numFmtId="164" fontId="17" fillId="0" borderId="17" xfId="0" applyNumberFormat="1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3" borderId="38" xfId="0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7" fillId="3" borderId="43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7" fillId="0" borderId="23" xfId="0" applyFont="1" applyBorder="1" applyAlignment="1">
      <alignment horizontal="left"/>
    </xf>
    <xf numFmtId="1" fontId="7" fillId="0" borderId="13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164" fontId="17" fillId="0" borderId="23" xfId="0" applyNumberFormat="1" applyFont="1" applyBorder="1" applyAlignment="1">
      <alignment horizontal="center"/>
    </xf>
    <xf numFmtId="164" fontId="17" fillId="0" borderId="25" xfId="0" applyNumberFormat="1" applyFont="1" applyBorder="1" applyAlignment="1">
      <alignment horizontal="center"/>
    </xf>
    <xf numFmtId="0" fontId="7" fillId="3" borderId="46" xfId="0" applyFont="1" applyFill="1" applyBorder="1" applyAlignment="1">
      <alignment horizontal="center"/>
    </xf>
    <xf numFmtId="0" fontId="7" fillId="0" borderId="46" xfId="0" applyFont="1" applyBorder="1" applyAlignment="1">
      <alignment horizontal="left"/>
    </xf>
    <xf numFmtId="2" fontId="7" fillId="0" borderId="18" xfId="0" applyNumberFormat="1" applyFont="1" applyBorder="1" applyAlignment="1">
      <alignment horizontal="center"/>
    </xf>
    <xf numFmtId="1" fontId="7" fillId="0" borderId="20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2" fontId="7" fillId="0" borderId="47" xfId="0" applyNumberFormat="1" applyFont="1" applyBorder="1" applyAlignment="1">
      <alignment horizontal="center"/>
    </xf>
    <xf numFmtId="164" fontId="17" fillId="0" borderId="46" xfId="0" applyNumberFormat="1" applyFont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0" fontId="4" fillId="3" borderId="42" xfId="0" applyFont="1" applyFill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14" fontId="18" fillId="0" borderId="0" xfId="0" applyNumberFormat="1" applyFont="1"/>
    <xf numFmtId="0" fontId="7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20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4"/>
  <sheetViews>
    <sheetView tabSelected="1" zoomScaleNormal="100" workbookViewId="0">
      <selection activeCell="W37" sqref="W37"/>
    </sheetView>
  </sheetViews>
  <sheetFormatPr defaultRowHeight="15" x14ac:dyDescent="0.25"/>
  <cols>
    <col min="1" max="1" width="6" customWidth="1"/>
    <col min="2" max="2" width="6.28515625" customWidth="1"/>
    <col min="3" max="3" width="27.7109375" customWidth="1"/>
    <col min="6" max="6" width="10.140625" bestFit="1" customWidth="1"/>
  </cols>
  <sheetData>
    <row r="1" spans="1:18" ht="15.75" x14ac:dyDescent="0.25">
      <c r="A1" s="131" t="s">
        <v>178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3"/>
    </row>
    <row r="2" spans="1:18" ht="15.75" x14ac:dyDescent="0.25">
      <c r="A2" s="134" t="s">
        <v>179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6"/>
    </row>
    <row r="3" spans="1:18" ht="16.5" thickBot="1" x14ac:dyDescent="0.3">
      <c r="A3" s="137" t="s">
        <v>180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9"/>
    </row>
    <row r="4" spans="1:18" ht="16.5" thickBot="1" x14ac:dyDescent="0.3">
      <c r="A4" s="140" t="s">
        <v>0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2"/>
    </row>
    <row r="5" spans="1:18" x14ac:dyDescent="0.25">
      <c r="A5" s="123" t="s">
        <v>1</v>
      </c>
      <c r="B5" s="54" t="s">
        <v>2</v>
      </c>
      <c r="C5" s="125" t="s">
        <v>3</v>
      </c>
      <c r="D5" s="127" t="s">
        <v>4</v>
      </c>
      <c r="E5" s="128"/>
      <c r="F5" s="129"/>
      <c r="G5" s="130"/>
      <c r="H5" s="127" t="s">
        <v>5</v>
      </c>
      <c r="I5" s="128"/>
      <c r="J5" s="129"/>
      <c r="K5" s="130"/>
      <c r="L5" s="127" t="s">
        <v>183</v>
      </c>
      <c r="M5" s="128"/>
      <c r="N5" s="129"/>
      <c r="O5" s="130"/>
      <c r="P5" s="55" t="s">
        <v>6</v>
      </c>
      <c r="Q5" s="54"/>
      <c r="R5" s="54" t="s">
        <v>7</v>
      </c>
    </row>
    <row r="6" spans="1:18" ht="15.75" thickBot="1" x14ac:dyDescent="0.3">
      <c r="A6" s="143"/>
      <c r="B6" s="56" t="s">
        <v>8</v>
      </c>
      <c r="C6" s="144"/>
      <c r="D6" s="57" t="s">
        <v>9</v>
      </c>
      <c r="E6" s="52" t="s">
        <v>10</v>
      </c>
      <c r="F6" s="53" t="s">
        <v>11</v>
      </c>
      <c r="G6" s="58" t="s">
        <v>6</v>
      </c>
      <c r="H6" s="57" t="s">
        <v>9</v>
      </c>
      <c r="I6" s="52" t="s">
        <v>10</v>
      </c>
      <c r="J6" s="53" t="s">
        <v>11</v>
      </c>
      <c r="K6" s="58" t="s">
        <v>6</v>
      </c>
      <c r="L6" s="57" t="s">
        <v>9</v>
      </c>
      <c r="M6" s="52" t="s">
        <v>10</v>
      </c>
      <c r="N6" s="53" t="s">
        <v>11</v>
      </c>
      <c r="O6" s="58" t="s">
        <v>6</v>
      </c>
      <c r="P6" s="59" t="s">
        <v>12</v>
      </c>
      <c r="Q6" s="56" t="s">
        <v>13</v>
      </c>
      <c r="R6" s="56" t="s">
        <v>14</v>
      </c>
    </row>
    <row r="7" spans="1:18" x14ac:dyDescent="0.25">
      <c r="A7" s="60" t="s">
        <v>15</v>
      </c>
      <c r="B7" s="60">
        <v>31</v>
      </c>
      <c r="C7" s="61" t="s">
        <v>74</v>
      </c>
      <c r="D7" s="62">
        <v>30.31</v>
      </c>
      <c r="E7" s="63">
        <v>0</v>
      </c>
      <c r="F7" s="64">
        <v>-1</v>
      </c>
      <c r="G7" s="65">
        <f t="shared" ref="G7:G25" si="0">D7+E7+F7</f>
        <v>29.31</v>
      </c>
      <c r="H7" s="62">
        <v>24.32</v>
      </c>
      <c r="I7" s="63">
        <v>0</v>
      </c>
      <c r="J7" s="64">
        <v>-1</v>
      </c>
      <c r="K7" s="65">
        <f t="shared" ref="K7:K33" si="1">J7+I7+H7</f>
        <v>23.32</v>
      </c>
      <c r="L7" s="62">
        <v>10.199999999999999</v>
      </c>
      <c r="M7" s="63">
        <v>2</v>
      </c>
      <c r="N7" s="64">
        <v>-1</v>
      </c>
      <c r="O7" s="65">
        <f t="shared" ref="O7:O33" si="2">N7+M7+L7</f>
        <v>11.2</v>
      </c>
      <c r="P7" s="66">
        <f t="shared" ref="P7:P33" si="3">G7+K7+O7</f>
        <v>63.83</v>
      </c>
      <c r="Q7" s="67">
        <f t="shared" ref="Q7:Q33" si="4">P7-$P$7</f>
        <v>0</v>
      </c>
      <c r="R7" s="68" t="s">
        <v>80</v>
      </c>
    </row>
    <row r="8" spans="1:18" x14ac:dyDescent="0.25">
      <c r="A8" s="69" t="s">
        <v>16</v>
      </c>
      <c r="B8" s="70">
        <v>7</v>
      </c>
      <c r="C8" s="71" t="s">
        <v>72</v>
      </c>
      <c r="D8" s="72">
        <v>33.5</v>
      </c>
      <c r="E8" s="73">
        <v>0</v>
      </c>
      <c r="F8" s="42">
        <v>-1</v>
      </c>
      <c r="G8" s="74">
        <f t="shared" si="0"/>
        <v>32.5</v>
      </c>
      <c r="H8" s="72">
        <v>26.78</v>
      </c>
      <c r="I8" s="73">
        <v>0</v>
      </c>
      <c r="J8" s="42">
        <v>-1</v>
      </c>
      <c r="K8" s="74">
        <f t="shared" si="1"/>
        <v>25.78</v>
      </c>
      <c r="L8" s="72">
        <v>10.7</v>
      </c>
      <c r="M8" s="73">
        <v>0</v>
      </c>
      <c r="N8" s="42">
        <v>-1</v>
      </c>
      <c r="O8" s="74">
        <f t="shared" si="2"/>
        <v>9.6999999999999993</v>
      </c>
      <c r="P8" s="75">
        <f t="shared" si="3"/>
        <v>67.98</v>
      </c>
      <c r="Q8" s="76">
        <f t="shared" si="4"/>
        <v>4.1500000000000057</v>
      </c>
      <c r="R8" s="77" t="s">
        <v>80</v>
      </c>
    </row>
    <row r="9" spans="1:18" x14ac:dyDescent="0.25">
      <c r="A9" s="70" t="s">
        <v>18</v>
      </c>
      <c r="B9" s="70">
        <v>4</v>
      </c>
      <c r="C9" s="71" t="s">
        <v>19</v>
      </c>
      <c r="D9" s="72">
        <v>34.19</v>
      </c>
      <c r="E9" s="73">
        <v>0</v>
      </c>
      <c r="F9" s="42">
        <v>0</v>
      </c>
      <c r="G9" s="74">
        <f t="shared" si="0"/>
        <v>34.19</v>
      </c>
      <c r="H9" s="72">
        <v>23.67</v>
      </c>
      <c r="I9" s="73">
        <v>0</v>
      </c>
      <c r="J9" s="42">
        <v>0</v>
      </c>
      <c r="K9" s="74">
        <f t="shared" si="1"/>
        <v>23.67</v>
      </c>
      <c r="L9" s="72">
        <v>11.4</v>
      </c>
      <c r="M9" s="73">
        <v>0</v>
      </c>
      <c r="N9" s="42">
        <v>0</v>
      </c>
      <c r="O9" s="74">
        <f t="shared" si="2"/>
        <v>11.4</v>
      </c>
      <c r="P9" s="75">
        <f t="shared" si="3"/>
        <v>69.260000000000005</v>
      </c>
      <c r="Q9" s="76">
        <f t="shared" si="4"/>
        <v>5.4300000000000068</v>
      </c>
      <c r="R9" s="77">
        <v>20</v>
      </c>
    </row>
    <row r="10" spans="1:18" x14ac:dyDescent="0.25">
      <c r="A10" s="69" t="s">
        <v>20</v>
      </c>
      <c r="B10" s="70">
        <v>10</v>
      </c>
      <c r="C10" s="71" t="s">
        <v>71</v>
      </c>
      <c r="D10" s="72">
        <v>30.29</v>
      </c>
      <c r="E10" s="73">
        <v>0</v>
      </c>
      <c r="F10" s="42">
        <v>0</v>
      </c>
      <c r="G10" s="74">
        <f t="shared" si="0"/>
        <v>30.29</v>
      </c>
      <c r="H10" s="72">
        <v>25.16</v>
      </c>
      <c r="I10" s="73">
        <v>0</v>
      </c>
      <c r="J10" s="42">
        <v>0</v>
      </c>
      <c r="K10" s="74">
        <f t="shared" si="1"/>
        <v>25.16</v>
      </c>
      <c r="L10" s="72">
        <v>12.6</v>
      </c>
      <c r="M10" s="73">
        <v>2</v>
      </c>
      <c r="N10" s="42">
        <v>0</v>
      </c>
      <c r="O10" s="74">
        <f t="shared" si="2"/>
        <v>14.6</v>
      </c>
      <c r="P10" s="75">
        <f t="shared" si="3"/>
        <v>70.05</v>
      </c>
      <c r="Q10" s="76">
        <f t="shared" si="4"/>
        <v>6.2199999999999989</v>
      </c>
      <c r="R10" s="77">
        <v>19</v>
      </c>
    </row>
    <row r="11" spans="1:18" x14ac:dyDescent="0.25">
      <c r="A11" s="70" t="s">
        <v>21</v>
      </c>
      <c r="B11" s="70">
        <v>15</v>
      </c>
      <c r="C11" s="71" t="s">
        <v>44</v>
      </c>
      <c r="D11" s="72">
        <v>33.06</v>
      </c>
      <c r="E11" s="73">
        <v>0</v>
      </c>
      <c r="F11" s="42">
        <v>-1</v>
      </c>
      <c r="G11" s="74">
        <f t="shared" si="0"/>
        <v>32.06</v>
      </c>
      <c r="H11" s="72">
        <v>28.9</v>
      </c>
      <c r="I11" s="73">
        <v>0</v>
      </c>
      <c r="J11" s="42">
        <v>-1</v>
      </c>
      <c r="K11" s="74">
        <f t="shared" si="1"/>
        <v>27.9</v>
      </c>
      <c r="L11" s="72">
        <v>11.1</v>
      </c>
      <c r="M11" s="73">
        <v>0</v>
      </c>
      <c r="N11" s="42">
        <v>-1</v>
      </c>
      <c r="O11" s="74">
        <f t="shared" si="2"/>
        <v>10.1</v>
      </c>
      <c r="P11" s="75">
        <f t="shared" si="3"/>
        <v>70.06</v>
      </c>
      <c r="Q11" s="76">
        <f t="shared" si="4"/>
        <v>6.230000000000004</v>
      </c>
      <c r="R11" s="77">
        <v>18</v>
      </c>
    </row>
    <row r="12" spans="1:18" x14ac:dyDescent="0.25">
      <c r="A12" s="69" t="s">
        <v>22</v>
      </c>
      <c r="B12" s="70">
        <v>42</v>
      </c>
      <c r="C12" s="71" t="s">
        <v>76</v>
      </c>
      <c r="D12" s="72">
        <v>31.81</v>
      </c>
      <c r="E12" s="73">
        <v>0</v>
      </c>
      <c r="F12" s="42">
        <v>0</v>
      </c>
      <c r="G12" s="74">
        <f t="shared" si="0"/>
        <v>31.81</v>
      </c>
      <c r="H12" s="72">
        <v>27.35</v>
      </c>
      <c r="I12" s="73">
        <v>0</v>
      </c>
      <c r="J12" s="42">
        <v>0</v>
      </c>
      <c r="K12" s="74">
        <f t="shared" si="1"/>
        <v>27.35</v>
      </c>
      <c r="L12" s="72">
        <v>11</v>
      </c>
      <c r="M12" s="73">
        <v>0</v>
      </c>
      <c r="N12" s="42">
        <v>0</v>
      </c>
      <c r="O12" s="74">
        <f t="shared" si="2"/>
        <v>11</v>
      </c>
      <c r="P12" s="75">
        <f t="shared" si="3"/>
        <v>70.16</v>
      </c>
      <c r="Q12" s="76">
        <f t="shared" si="4"/>
        <v>6.3299999999999983</v>
      </c>
      <c r="R12" s="77" t="s">
        <v>80</v>
      </c>
    </row>
    <row r="13" spans="1:18" x14ac:dyDescent="0.25">
      <c r="A13" s="70" t="s">
        <v>23</v>
      </c>
      <c r="B13" s="70">
        <v>12</v>
      </c>
      <c r="C13" s="71" t="s">
        <v>49</v>
      </c>
      <c r="D13" s="72">
        <v>30.68</v>
      </c>
      <c r="E13" s="73">
        <v>2</v>
      </c>
      <c r="F13" s="42">
        <v>0</v>
      </c>
      <c r="G13" s="74">
        <f t="shared" si="0"/>
        <v>32.68</v>
      </c>
      <c r="H13" s="72">
        <v>27.88</v>
      </c>
      <c r="I13" s="73">
        <v>0</v>
      </c>
      <c r="J13" s="42">
        <v>0</v>
      </c>
      <c r="K13" s="74">
        <f t="shared" si="1"/>
        <v>27.88</v>
      </c>
      <c r="L13" s="72">
        <v>12.8</v>
      </c>
      <c r="M13" s="73">
        <v>0</v>
      </c>
      <c r="N13" s="42">
        <v>0</v>
      </c>
      <c r="O13" s="74">
        <f t="shared" si="2"/>
        <v>12.8</v>
      </c>
      <c r="P13" s="75">
        <f t="shared" si="3"/>
        <v>73.36</v>
      </c>
      <c r="Q13" s="76">
        <f t="shared" si="4"/>
        <v>9.5300000000000011</v>
      </c>
      <c r="R13" s="77">
        <v>17</v>
      </c>
    </row>
    <row r="14" spans="1:18" x14ac:dyDescent="0.25">
      <c r="A14" s="70" t="s">
        <v>24</v>
      </c>
      <c r="B14" s="70">
        <v>39</v>
      </c>
      <c r="C14" s="71" t="s">
        <v>17</v>
      </c>
      <c r="D14" s="72">
        <v>32.47</v>
      </c>
      <c r="E14" s="73">
        <v>0</v>
      </c>
      <c r="F14" s="42">
        <v>0</v>
      </c>
      <c r="G14" s="74">
        <f t="shared" si="0"/>
        <v>32.47</v>
      </c>
      <c r="H14" s="72">
        <v>27.49</v>
      </c>
      <c r="I14" s="73">
        <v>0</v>
      </c>
      <c r="J14" s="42">
        <v>0</v>
      </c>
      <c r="K14" s="74">
        <f t="shared" si="1"/>
        <v>27.49</v>
      </c>
      <c r="L14" s="72">
        <v>13.9</v>
      </c>
      <c r="M14" s="73">
        <v>0</v>
      </c>
      <c r="N14" s="42">
        <v>0</v>
      </c>
      <c r="O14" s="74">
        <f t="shared" si="2"/>
        <v>13.9</v>
      </c>
      <c r="P14" s="75">
        <f t="shared" si="3"/>
        <v>73.86</v>
      </c>
      <c r="Q14" s="76">
        <f t="shared" si="4"/>
        <v>10.030000000000001</v>
      </c>
      <c r="R14" s="77">
        <v>16</v>
      </c>
    </row>
    <row r="15" spans="1:18" x14ac:dyDescent="0.25">
      <c r="A15" s="70" t="s">
        <v>26</v>
      </c>
      <c r="B15" s="69">
        <v>16</v>
      </c>
      <c r="C15" s="78" t="s">
        <v>46</v>
      </c>
      <c r="D15" s="72">
        <v>35.25</v>
      </c>
      <c r="E15" s="79">
        <v>0</v>
      </c>
      <c r="F15" s="42">
        <v>0</v>
      </c>
      <c r="G15" s="74">
        <f t="shared" si="0"/>
        <v>35.25</v>
      </c>
      <c r="H15" s="80">
        <v>29.22</v>
      </c>
      <c r="I15" s="79">
        <v>0</v>
      </c>
      <c r="J15" s="42">
        <v>0</v>
      </c>
      <c r="K15" s="81">
        <f t="shared" si="1"/>
        <v>29.22</v>
      </c>
      <c r="L15" s="72">
        <v>10.9</v>
      </c>
      <c r="M15" s="79">
        <v>0</v>
      </c>
      <c r="N15" s="42">
        <v>0</v>
      </c>
      <c r="O15" s="74">
        <f t="shared" si="2"/>
        <v>10.9</v>
      </c>
      <c r="P15" s="75">
        <f t="shared" si="3"/>
        <v>75.37</v>
      </c>
      <c r="Q15" s="76">
        <f t="shared" si="4"/>
        <v>11.540000000000006</v>
      </c>
      <c r="R15" s="77">
        <v>15</v>
      </c>
    </row>
    <row r="16" spans="1:18" x14ac:dyDescent="0.25">
      <c r="A16" s="70" t="s">
        <v>27</v>
      </c>
      <c r="B16" s="70">
        <v>36</v>
      </c>
      <c r="C16" s="82" t="s">
        <v>57</v>
      </c>
      <c r="D16" s="83">
        <v>34.19</v>
      </c>
      <c r="E16" s="84">
        <v>0</v>
      </c>
      <c r="F16" s="39">
        <v>0</v>
      </c>
      <c r="G16" s="74">
        <f t="shared" si="0"/>
        <v>34.19</v>
      </c>
      <c r="H16" s="85">
        <v>31.76</v>
      </c>
      <c r="I16" s="84">
        <v>0</v>
      </c>
      <c r="J16" s="39">
        <v>0</v>
      </c>
      <c r="K16" s="81">
        <f t="shared" si="1"/>
        <v>31.76</v>
      </c>
      <c r="L16" s="83">
        <v>10</v>
      </c>
      <c r="M16" s="84">
        <v>0</v>
      </c>
      <c r="N16" s="39">
        <v>0</v>
      </c>
      <c r="O16" s="74">
        <f t="shared" si="2"/>
        <v>10</v>
      </c>
      <c r="P16" s="75">
        <f t="shared" si="3"/>
        <v>75.95</v>
      </c>
      <c r="Q16" s="76">
        <f t="shared" si="4"/>
        <v>12.120000000000005</v>
      </c>
      <c r="R16" s="77">
        <v>14</v>
      </c>
    </row>
    <row r="17" spans="1:18" x14ac:dyDescent="0.25">
      <c r="A17" s="70" t="s">
        <v>29</v>
      </c>
      <c r="B17" s="70">
        <v>11</v>
      </c>
      <c r="C17" s="82" t="s">
        <v>68</v>
      </c>
      <c r="D17" s="83">
        <v>36.25</v>
      </c>
      <c r="E17" s="84">
        <v>0</v>
      </c>
      <c r="F17" s="39">
        <v>-1</v>
      </c>
      <c r="G17" s="74">
        <f t="shared" si="0"/>
        <v>35.25</v>
      </c>
      <c r="H17" s="85">
        <v>34.82</v>
      </c>
      <c r="I17" s="84">
        <v>0</v>
      </c>
      <c r="J17" s="39">
        <v>-1</v>
      </c>
      <c r="K17" s="81">
        <f t="shared" si="1"/>
        <v>33.82</v>
      </c>
      <c r="L17" s="83">
        <v>10.4</v>
      </c>
      <c r="M17" s="84">
        <v>0</v>
      </c>
      <c r="N17" s="39">
        <v>-1</v>
      </c>
      <c r="O17" s="74">
        <f t="shared" si="2"/>
        <v>9.4</v>
      </c>
      <c r="P17" s="75">
        <f t="shared" si="3"/>
        <v>78.47</v>
      </c>
      <c r="Q17" s="76">
        <f t="shared" si="4"/>
        <v>14.64</v>
      </c>
      <c r="R17" s="77">
        <v>13</v>
      </c>
    </row>
    <row r="18" spans="1:18" x14ac:dyDescent="0.25">
      <c r="A18" s="70" t="s">
        <v>31</v>
      </c>
      <c r="B18" s="70">
        <v>13</v>
      </c>
      <c r="C18" s="82" t="s">
        <v>73</v>
      </c>
      <c r="D18" s="83">
        <v>35.19</v>
      </c>
      <c r="E18" s="84">
        <v>0</v>
      </c>
      <c r="F18" s="39">
        <v>-2</v>
      </c>
      <c r="G18" s="74">
        <f t="shared" si="0"/>
        <v>33.19</v>
      </c>
      <c r="H18" s="85">
        <v>33.5</v>
      </c>
      <c r="I18" s="84">
        <v>0</v>
      </c>
      <c r="J18" s="39">
        <v>-2</v>
      </c>
      <c r="K18" s="81">
        <f t="shared" si="1"/>
        <v>31.5</v>
      </c>
      <c r="L18" s="83">
        <v>14.9</v>
      </c>
      <c r="M18" s="84">
        <v>2</v>
      </c>
      <c r="N18" s="39">
        <v>-2</v>
      </c>
      <c r="O18" s="74">
        <f t="shared" si="2"/>
        <v>14.9</v>
      </c>
      <c r="P18" s="75">
        <f t="shared" si="3"/>
        <v>79.59</v>
      </c>
      <c r="Q18" s="76">
        <f t="shared" si="4"/>
        <v>15.760000000000005</v>
      </c>
      <c r="R18" s="77">
        <v>12</v>
      </c>
    </row>
    <row r="19" spans="1:18" x14ac:dyDescent="0.25">
      <c r="A19" s="70" t="s">
        <v>33</v>
      </c>
      <c r="B19" s="70">
        <v>6</v>
      </c>
      <c r="C19" s="82" t="s">
        <v>51</v>
      </c>
      <c r="D19" s="83">
        <v>39.53</v>
      </c>
      <c r="E19" s="84">
        <v>0</v>
      </c>
      <c r="F19" s="39">
        <v>-2</v>
      </c>
      <c r="G19" s="74">
        <f t="shared" si="0"/>
        <v>37.53</v>
      </c>
      <c r="H19" s="85">
        <v>30.47</v>
      </c>
      <c r="I19" s="84">
        <v>0</v>
      </c>
      <c r="J19" s="39">
        <v>-2</v>
      </c>
      <c r="K19" s="81">
        <f t="shared" si="1"/>
        <v>28.47</v>
      </c>
      <c r="L19" s="83">
        <v>15.4</v>
      </c>
      <c r="M19" s="84">
        <v>2</v>
      </c>
      <c r="N19" s="39">
        <v>-2</v>
      </c>
      <c r="O19" s="74">
        <f t="shared" si="2"/>
        <v>15.4</v>
      </c>
      <c r="P19" s="75">
        <f t="shared" si="3"/>
        <v>81.400000000000006</v>
      </c>
      <c r="Q19" s="76">
        <f t="shared" si="4"/>
        <v>17.570000000000007</v>
      </c>
      <c r="R19" s="77">
        <v>11</v>
      </c>
    </row>
    <row r="20" spans="1:18" x14ac:dyDescent="0.25">
      <c r="A20" s="70" t="s">
        <v>35</v>
      </c>
      <c r="B20" s="70">
        <v>17</v>
      </c>
      <c r="C20" s="82" t="s">
        <v>69</v>
      </c>
      <c r="D20" s="83">
        <v>32.869999999999997</v>
      </c>
      <c r="E20" s="84">
        <v>0</v>
      </c>
      <c r="F20" s="39">
        <v>0</v>
      </c>
      <c r="G20" s="74">
        <f t="shared" si="0"/>
        <v>32.869999999999997</v>
      </c>
      <c r="H20" s="85">
        <v>29.75</v>
      </c>
      <c r="I20" s="84">
        <v>2</v>
      </c>
      <c r="J20" s="39">
        <v>0</v>
      </c>
      <c r="K20" s="81">
        <f t="shared" si="1"/>
        <v>31.75</v>
      </c>
      <c r="L20" s="83">
        <v>17.5</v>
      </c>
      <c r="M20" s="84">
        <v>2</v>
      </c>
      <c r="N20" s="39">
        <v>0</v>
      </c>
      <c r="O20" s="74">
        <f t="shared" si="2"/>
        <v>19.5</v>
      </c>
      <c r="P20" s="75">
        <f t="shared" si="3"/>
        <v>84.12</v>
      </c>
      <c r="Q20" s="76">
        <f t="shared" si="4"/>
        <v>20.290000000000006</v>
      </c>
      <c r="R20" s="77" t="s">
        <v>80</v>
      </c>
    </row>
    <row r="21" spans="1:18" x14ac:dyDescent="0.25">
      <c r="A21" s="70" t="s">
        <v>36</v>
      </c>
      <c r="B21" s="70">
        <v>8</v>
      </c>
      <c r="C21" s="82" t="s">
        <v>41</v>
      </c>
      <c r="D21" s="83">
        <v>41.53</v>
      </c>
      <c r="E21" s="84">
        <v>0</v>
      </c>
      <c r="F21" s="39">
        <v>-2</v>
      </c>
      <c r="G21" s="74">
        <f t="shared" si="0"/>
        <v>39.53</v>
      </c>
      <c r="H21" s="85">
        <v>33.1</v>
      </c>
      <c r="I21" s="84">
        <v>2</v>
      </c>
      <c r="J21" s="39">
        <v>-2</v>
      </c>
      <c r="K21" s="81">
        <f t="shared" si="1"/>
        <v>33.1</v>
      </c>
      <c r="L21" s="83">
        <v>15.5</v>
      </c>
      <c r="M21" s="84">
        <v>0</v>
      </c>
      <c r="N21" s="39">
        <v>-2</v>
      </c>
      <c r="O21" s="74">
        <f t="shared" si="2"/>
        <v>13.5</v>
      </c>
      <c r="P21" s="75">
        <f t="shared" si="3"/>
        <v>86.13</v>
      </c>
      <c r="Q21" s="76">
        <f t="shared" si="4"/>
        <v>22.299999999999997</v>
      </c>
      <c r="R21" s="77">
        <v>10</v>
      </c>
    </row>
    <row r="22" spans="1:18" x14ac:dyDescent="0.25">
      <c r="A22" s="70" t="s">
        <v>37</v>
      </c>
      <c r="B22" s="70">
        <v>35</v>
      </c>
      <c r="C22" s="82" t="s">
        <v>34</v>
      </c>
      <c r="D22" s="83">
        <v>39.5</v>
      </c>
      <c r="E22" s="84">
        <v>0</v>
      </c>
      <c r="F22" s="39">
        <v>-1</v>
      </c>
      <c r="G22" s="74">
        <f t="shared" si="0"/>
        <v>38.5</v>
      </c>
      <c r="H22" s="85">
        <v>32.92</v>
      </c>
      <c r="I22" s="84">
        <v>0</v>
      </c>
      <c r="J22" s="39">
        <v>-1</v>
      </c>
      <c r="K22" s="81">
        <f t="shared" si="1"/>
        <v>31.92</v>
      </c>
      <c r="L22" s="83">
        <v>18.8</v>
      </c>
      <c r="M22" s="84">
        <v>0</v>
      </c>
      <c r="N22" s="39">
        <v>-1</v>
      </c>
      <c r="O22" s="74">
        <f t="shared" si="2"/>
        <v>17.8</v>
      </c>
      <c r="P22" s="75">
        <f t="shared" si="3"/>
        <v>88.22</v>
      </c>
      <c r="Q22" s="76">
        <f t="shared" si="4"/>
        <v>24.39</v>
      </c>
      <c r="R22" s="77">
        <v>9</v>
      </c>
    </row>
    <row r="23" spans="1:18" x14ac:dyDescent="0.25">
      <c r="A23" s="70" t="s">
        <v>38</v>
      </c>
      <c r="B23" s="70">
        <v>20</v>
      </c>
      <c r="C23" s="82" t="s">
        <v>50</v>
      </c>
      <c r="D23" s="83">
        <v>41.35</v>
      </c>
      <c r="E23" s="84">
        <v>0</v>
      </c>
      <c r="F23" s="39">
        <v>-3</v>
      </c>
      <c r="G23" s="74">
        <f t="shared" si="0"/>
        <v>38.35</v>
      </c>
      <c r="H23" s="85">
        <v>36</v>
      </c>
      <c r="I23" s="84">
        <v>0</v>
      </c>
      <c r="J23" s="39">
        <v>-3</v>
      </c>
      <c r="K23" s="81">
        <f t="shared" si="1"/>
        <v>33</v>
      </c>
      <c r="L23" s="83">
        <v>18.899999999999999</v>
      </c>
      <c r="M23" s="84">
        <v>2</v>
      </c>
      <c r="N23" s="39">
        <v>-3</v>
      </c>
      <c r="O23" s="74">
        <f t="shared" si="2"/>
        <v>17.899999999999999</v>
      </c>
      <c r="P23" s="75">
        <f t="shared" si="3"/>
        <v>89.25</v>
      </c>
      <c r="Q23" s="76">
        <f t="shared" si="4"/>
        <v>25.42</v>
      </c>
      <c r="R23" s="77">
        <v>8</v>
      </c>
    </row>
    <row r="24" spans="1:18" x14ac:dyDescent="0.25">
      <c r="A24" s="70" t="s">
        <v>40</v>
      </c>
      <c r="B24" s="70">
        <v>21</v>
      </c>
      <c r="C24" s="82" t="s">
        <v>45</v>
      </c>
      <c r="D24" s="83">
        <v>40.22</v>
      </c>
      <c r="E24" s="84">
        <v>2</v>
      </c>
      <c r="F24" s="39">
        <v>-2</v>
      </c>
      <c r="G24" s="74">
        <f t="shared" si="0"/>
        <v>40.22</v>
      </c>
      <c r="H24" s="85">
        <v>37.07</v>
      </c>
      <c r="I24" s="84">
        <v>0</v>
      </c>
      <c r="J24" s="39">
        <v>-2</v>
      </c>
      <c r="K24" s="81">
        <f t="shared" si="1"/>
        <v>35.07</v>
      </c>
      <c r="L24" s="83">
        <v>16.7</v>
      </c>
      <c r="M24" s="84">
        <v>0</v>
      </c>
      <c r="N24" s="39">
        <v>-2</v>
      </c>
      <c r="O24" s="74">
        <f t="shared" si="2"/>
        <v>14.7</v>
      </c>
      <c r="P24" s="75">
        <f t="shared" si="3"/>
        <v>89.99</v>
      </c>
      <c r="Q24" s="76">
        <f t="shared" si="4"/>
        <v>26.159999999999997</v>
      </c>
      <c r="R24" s="77">
        <v>7</v>
      </c>
    </row>
    <row r="25" spans="1:18" x14ac:dyDescent="0.25">
      <c r="A25" s="70" t="s">
        <v>58</v>
      </c>
      <c r="B25" s="70">
        <v>22</v>
      </c>
      <c r="C25" s="82" t="s">
        <v>77</v>
      </c>
      <c r="D25" s="83">
        <v>37.909999999999997</v>
      </c>
      <c r="E25" s="84">
        <v>0</v>
      </c>
      <c r="F25" s="39">
        <v>-1</v>
      </c>
      <c r="G25" s="74">
        <f t="shared" si="0"/>
        <v>36.909999999999997</v>
      </c>
      <c r="H25" s="85">
        <v>41.2</v>
      </c>
      <c r="I25" s="84">
        <v>0</v>
      </c>
      <c r="J25" s="39">
        <v>-1</v>
      </c>
      <c r="K25" s="81">
        <f t="shared" si="1"/>
        <v>40.200000000000003</v>
      </c>
      <c r="L25" s="83">
        <v>14.5</v>
      </c>
      <c r="M25" s="84">
        <v>0</v>
      </c>
      <c r="N25" s="39">
        <v>-1</v>
      </c>
      <c r="O25" s="74">
        <f t="shared" si="2"/>
        <v>13.5</v>
      </c>
      <c r="P25" s="75">
        <f t="shared" si="3"/>
        <v>90.61</v>
      </c>
      <c r="Q25" s="76">
        <f t="shared" si="4"/>
        <v>26.78</v>
      </c>
      <c r="R25" s="77" t="s">
        <v>80</v>
      </c>
    </row>
    <row r="26" spans="1:18" x14ac:dyDescent="0.25">
      <c r="A26" s="70" t="s">
        <v>59</v>
      </c>
      <c r="B26" s="70">
        <v>41</v>
      </c>
      <c r="C26" s="82" t="s">
        <v>32</v>
      </c>
      <c r="D26" s="83">
        <v>39.090000000000003</v>
      </c>
      <c r="E26" s="84">
        <v>0</v>
      </c>
      <c r="F26" s="39">
        <v>-1</v>
      </c>
      <c r="G26" s="74">
        <f>F26+E26+D26</f>
        <v>38.090000000000003</v>
      </c>
      <c r="H26" s="85">
        <v>34</v>
      </c>
      <c r="I26" s="84">
        <v>0</v>
      </c>
      <c r="J26" s="39">
        <v>-1</v>
      </c>
      <c r="K26" s="81">
        <f t="shared" si="1"/>
        <v>33</v>
      </c>
      <c r="L26" s="83">
        <v>21.2</v>
      </c>
      <c r="M26" s="84">
        <v>0</v>
      </c>
      <c r="N26" s="39">
        <v>-1</v>
      </c>
      <c r="O26" s="74">
        <f t="shared" si="2"/>
        <v>20.2</v>
      </c>
      <c r="P26" s="75">
        <f t="shared" si="3"/>
        <v>91.29</v>
      </c>
      <c r="Q26" s="76">
        <f t="shared" si="4"/>
        <v>27.460000000000008</v>
      </c>
      <c r="R26" s="77">
        <v>6</v>
      </c>
    </row>
    <row r="27" spans="1:18" x14ac:dyDescent="0.25">
      <c r="A27" s="70" t="s">
        <v>60</v>
      </c>
      <c r="B27" s="70">
        <v>23</v>
      </c>
      <c r="C27" s="82" t="s">
        <v>25</v>
      </c>
      <c r="D27" s="83">
        <v>37.22</v>
      </c>
      <c r="E27" s="84">
        <v>0</v>
      </c>
      <c r="F27" s="39">
        <v>-1</v>
      </c>
      <c r="G27" s="74">
        <f t="shared" ref="G27:G33" si="5">D27+E27+F27</f>
        <v>36.22</v>
      </c>
      <c r="H27" s="85">
        <v>40.06</v>
      </c>
      <c r="I27" s="84">
        <v>0</v>
      </c>
      <c r="J27" s="39">
        <v>-1</v>
      </c>
      <c r="K27" s="81">
        <f t="shared" si="1"/>
        <v>39.06</v>
      </c>
      <c r="L27" s="83">
        <v>19.600000000000001</v>
      </c>
      <c r="M27" s="84">
        <v>0</v>
      </c>
      <c r="N27" s="39">
        <v>-1</v>
      </c>
      <c r="O27" s="74">
        <f t="shared" si="2"/>
        <v>18.600000000000001</v>
      </c>
      <c r="P27" s="75">
        <f t="shared" si="3"/>
        <v>93.88</v>
      </c>
      <c r="Q27" s="76">
        <f t="shared" si="4"/>
        <v>30.049999999999997</v>
      </c>
      <c r="R27" s="77">
        <v>5</v>
      </c>
    </row>
    <row r="28" spans="1:18" x14ac:dyDescent="0.25">
      <c r="A28" s="70" t="s">
        <v>61</v>
      </c>
      <c r="B28" s="70">
        <v>25</v>
      </c>
      <c r="C28" s="82" t="s">
        <v>52</v>
      </c>
      <c r="D28" s="83">
        <v>47.63</v>
      </c>
      <c r="E28" s="84">
        <v>0</v>
      </c>
      <c r="F28" s="39">
        <v>-1</v>
      </c>
      <c r="G28" s="74">
        <f t="shared" si="5"/>
        <v>46.63</v>
      </c>
      <c r="H28" s="85">
        <v>29.54</v>
      </c>
      <c r="I28" s="84">
        <v>0</v>
      </c>
      <c r="J28" s="39">
        <v>-1</v>
      </c>
      <c r="K28" s="81">
        <f t="shared" si="1"/>
        <v>28.54</v>
      </c>
      <c r="L28" s="83">
        <v>19.8</v>
      </c>
      <c r="M28" s="84">
        <v>0</v>
      </c>
      <c r="N28" s="39">
        <v>-1</v>
      </c>
      <c r="O28" s="74">
        <f t="shared" si="2"/>
        <v>18.8</v>
      </c>
      <c r="P28" s="75">
        <f t="shared" si="3"/>
        <v>93.97</v>
      </c>
      <c r="Q28" s="76">
        <f t="shared" si="4"/>
        <v>30.14</v>
      </c>
      <c r="R28" s="77" t="s">
        <v>80</v>
      </c>
    </row>
    <row r="29" spans="1:18" x14ac:dyDescent="0.25">
      <c r="A29" s="70" t="s">
        <v>62</v>
      </c>
      <c r="B29" s="70">
        <v>27</v>
      </c>
      <c r="C29" s="82" t="s">
        <v>70</v>
      </c>
      <c r="D29" s="83">
        <v>42.31</v>
      </c>
      <c r="E29" s="84">
        <v>0</v>
      </c>
      <c r="F29" s="39">
        <v>-2</v>
      </c>
      <c r="G29" s="74">
        <f t="shared" si="5"/>
        <v>40.31</v>
      </c>
      <c r="H29" s="85">
        <v>41.24</v>
      </c>
      <c r="I29" s="84">
        <v>0</v>
      </c>
      <c r="J29" s="39">
        <v>-1</v>
      </c>
      <c r="K29" s="81">
        <f t="shared" si="1"/>
        <v>40.24</v>
      </c>
      <c r="L29" s="83">
        <v>15.3</v>
      </c>
      <c r="M29" s="84">
        <v>0</v>
      </c>
      <c r="N29" s="39">
        <v>-1</v>
      </c>
      <c r="O29" s="74">
        <f t="shared" si="2"/>
        <v>14.3</v>
      </c>
      <c r="P29" s="75">
        <f t="shared" si="3"/>
        <v>94.850000000000009</v>
      </c>
      <c r="Q29" s="76">
        <f t="shared" si="4"/>
        <v>31.02000000000001</v>
      </c>
      <c r="R29" s="77" t="s">
        <v>80</v>
      </c>
    </row>
    <row r="30" spans="1:18" x14ac:dyDescent="0.25">
      <c r="A30" s="70" t="s">
        <v>63</v>
      </c>
      <c r="B30" s="70">
        <v>33</v>
      </c>
      <c r="C30" s="82" t="s">
        <v>30</v>
      </c>
      <c r="D30" s="83">
        <v>42.25</v>
      </c>
      <c r="E30" s="84">
        <v>0</v>
      </c>
      <c r="F30" s="39">
        <v>-2</v>
      </c>
      <c r="G30" s="74">
        <f t="shared" si="5"/>
        <v>40.25</v>
      </c>
      <c r="H30" s="85">
        <v>34.159999999999997</v>
      </c>
      <c r="I30" s="84">
        <v>0</v>
      </c>
      <c r="J30" s="39">
        <v>-2</v>
      </c>
      <c r="K30" s="81">
        <f t="shared" si="1"/>
        <v>32.159999999999997</v>
      </c>
      <c r="L30" s="83">
        <v>23.2</v>
      </c>
      <c r="M30" s="84">
        <v>2</v>
      </c>
      <c r="N30" s="39">
        <v>-2</v>
      </c>
      <c r="O30" s="74">
        <f t="shared" si="2"/>
        <v>23.2</v>
      </c>
      <c r="P30" s="75">
        <f t="shared" si="3"/>
        <v>95.61</v>
      </c>
      <c r="Q30" s="76">
        <f t="shared" si="4"/>
        <v>31.78</v>
      </c>
      <c r="R30" s="77">
        <v>4</v>
      </c>
    </row>
    <row r="31" spans="1:18" x14ac:dyDescent="0.25">
      <c r="A31" s="70" t="s">
        <v>64</v>
      </c>
      <c r="B31" s="70">
        <v>28</v>
      </c>
      <c r="C31" s="82" t="s">
        <v>67</v>
      </c>
      <c r="D31" s="83">
        <v>50.66</v>
      </c>
      <c r="E31" s="84">
        <v>0</v>
      </c>
      <c r="F31" s="39">
        <v>-1</v>
      </c>
      <c r="G31" s="74">
        <f t="shared" si="5"/>
        <v>49.66</v>
      </c>
      <c r="H31" s="85">
        <v>29.16</v>
      </c>
      <c r="I31" s="84">
        <v>0</v>
      </c>
      <c r="J31" s="39">
        <v>-1</v>
      </c>
      <c r="K31" s="81">
        <f t="shared" si="1"/>
        <v>28.16</v>
      </c>
      <c r="L31" s="83">
        <v>24.4</v>
      </c>
      <c r="M31" s="84">
        <v>2</v>
      </c>
      <c r="N31" s="39">
        <v>-1</v>
      </c>
      <c r="O31" s="74">
        <f t="shared" si="2"/>
        <v>25.4</v>
      </c>
      <c r="P31" s="75">
        <f t="shared" si="3"/>
        <v>103.22</v>
      </c>
      <c r="Q31" s="76">
        <f t="shared" si="4"/>
        <v>39.39</v>
      </c>
      <c r="R31" s="77" t="s">
        <v>80</v>
      </c>
    </row>
    <row r="32" spans="1:18" x14ac:dyDescent="0.25">
      <c r="A32" s="70" t="s">
        <v>65</v>
      </c>
      <c r="B32" s="70">
        <v>34</v>
      </c>
      <c r="C32" s="82" t="s">
        <v>39</v>
      </c>
      <c r="D32" s="83">
        <v>52.9</v>
      </c>
      <c r="E32" s="84">
        <v>0</v>
      </c>
      <c r="F32" s="39">
        <v>-2</v>
      </c>
      <c r="G32" s="74">
        <f t="shared" si="5"/>
        <v>50.9</v>
      </c>
      <c r="H32" s="85">
        <v>39.5</v>
      </c>
      <c r="I32" s="84">
        <v>0</v>
      </c>
      <c r="J32" s="39">
        <v>-2</v>
      </c>
      <c r="K32" s="81">
        <f t="shared" si="1"/>
        <v>37.5</v>
      </c>
      <c r="L32" s="83">
        <v>26.2</v>
      </c>
      <c r="M32" s="84">
        <v>0</v>
      </c>
      <c r="N32" s="39">
        <v>-2</v>
      </c>
      <c r="O32" s="74">
        <f t="shared" si="2"/>
        <v>24.2</v>
      </c>
      <c r="P32" s="75">
        <f t="shared" si="3"/>
        <v>112.60000000000001</v>
      </c>
      <c r="Q32" s="76">
        <f t="shared" si="4"/>
        <v>48.77000000000001</v>
      </c>
      <c r="R32" s="77">
        <v>3</v>
      </c>
    </row>
    <row r="33" spans="1:18" ht="15.75" thickBot="1" x14ac:dyDescent="0.3">
      <c r="A33" s="56" t="s">
        <v>66</v>
      </c>
      <c r="B33" s="56">
        <v>38</v>
      </c>
      <c r="C33" s="86" t="s">
        <v>75</v>
      </c>
      <c r="D33" s="87">
        <v>49.07</v>
      </c>
      <c r="E33" s="88">
        <v>0</v>
      </c>
      <c r="F33" s="89">
        <v>-1</v>
      </c>
      <c r="G33" s="90">
        <f t="shared" si="5"/>
        <v>48.07</v>
      </c>
      <c r="H33" s="87">
        <v>44.71</v>
      </c>
      <c r="I33" s="88">
        <v>0</v>
      </c>
      <c r="J33" s="89">
        <v>-1</v>
      </c>
      <c r="K33" s="90">
        <f t="shared" si="1"/>
        <v>43.71</v>
      </c>
      <c r="L33" s="87">
        <v>21.7</v>
      </c>
      <c r="M33" s="88">
        <v>2</v>
      </c>
      <c r="N33" s="89">
        <v>-1</v>
      </c>
      <c r="O33" s="90">
        <f t="shared" si="2"/>
        <v>22.7</v>
      </c>
      <c r="P33" s="91">
        <f t="shared" si="3"/>
        <v>114.48</v>
      </c>
      <c r="Q33" s="92">
        <f t="shared" si="4"/>
        <v>50.650000000000006</v>
      </c>
      <c r="R33" s="93" t="s">
        <v>80</v>
      </c>
    </row>
    <row r="34" spans="1:18" ht="16.5" thickBot="1" x14ac:dyDescent="0.3">
      <c r="A34" s="120" t="s">
        <v>42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2"/>
    </row>
    <row r="35" spans="1:18" x14ac:dyDescent="0.25">
      <c r="A35" s="123" t="s">
        <v>1</v>
      </c>
      <c r="B35" s="54" t="s">
        <v>2</v>
      </c>
      <c r="C35" s="125" t="s">
        <v>43</v>
      </c>
      <c r="D35" s="127" t="s">
        <v>4</v>
      </c>
      <c r="E35" s="128"/>
      <c r="F35" s="129"/>
      <c r="G35" s="130"/>
      <c r="H35" s="127" t="s">
        <v>5</v>
      </c>
      <c r="I35" s="128"/>
      <c r="J35" s="129"/>
      <c r="K35" s="130"/>
      <c r="L35" s="127" t="s">
        <v>183</v>
      </c>
      <c r="M35" s="128"/>
      <c r="N35" s="129"/>
      <c r="O35" s="130"/>
      <c r="P35" s="55" t="s">
        <v>6</v>
      </c>
      <c r="Q35" s="54"/>
      <c r="R35" s="54" t="s">
        <v>7</v>
      </c>
    </row>
    <row r="36" spans="1:18" ht="15.75" thickBot="1" x14ac:dyDescent="0.3">
      <c r="A36" s="124"/>
      <c r="B36" s="94" t="s">
        <v>8</v>
      </c>
      <c r="C36" s="126"/>
      <c r="D36" s="95" t="s">
        <v>9</v>
      </c>
      <c r="E36" s="113" t="s">
        <v>10</v>
      </c>
      <c r="F36" s="114" t="s">
        <v>11</v>
      </c>
      <c r="G36" s="96" t="s">
        <v>6</v>
      </c>
      <c r="H36" s="95" t="s">
        <v>9</v>
      </c>
      <c r="I36" s="113" t="s">
        <v>10</v>
      </c>
      <c r="J36" s="114" t="s">
        <v>11</v>
      </c>
      <c r="K36" s="96" t="s">
        <v>6</v>
      </c>
      <c r="L36" s="95" t="s">
        <v>9</v>
      </c>
      <c r="M36" s="113" t="s">
        <v>10</v>
      </c>
      <c r="N36" s="114" t="s">
        <v>11</v>
      </c>
      <c r="O36" s="96" t="s">
        <v>6</v>
      </c>
      <c r="P36" s="97" t="s">
        <v>12</v>
      </c>
      <c r="Q36" s="56" t="s">
        <v>13</v>
      </c>
      <c r="R36" s="56" t="s">
        <v>14</v>
      </c>
    </row>
    <row r="37" spans="1:18" x14ac:dyDescent="0.25">
      <c r="A37" s="60" t="s">
        <v>15</v>
      </c>
      <c r="B37" s="60">
        <v>5</v>
      </c>
      <c r="C37" s="98" t="s">
        <v>44</v>
      </c>
      <c r="D37" s="62">
        <v>29.44</v>
      </c>
      <c r="E37" s="99">
        <v>0</v>
      </c>
      <c r="F37" s="64">
        <v>-1</v>
      </c>
      <c r="G37" s="65">
        <f t="shared" ref="G37:G48" si="6">F37+E37+D37</f>
        <v>28.44</v>
      </c>
      <c r="H37" s="100">
        <v>22.82</v>
      </c>
      <c r="I37" s="99">
        <v>0</v>
      </c>
      <c r="J37" s="64">
        <v>-1</v>
      </c>
      <c r="K37" s="101">
        <f t="shared" ref="K37:K48" si="7">J37+I37+H37</f>
        <v>21.82</v>
      </c>
      <c r="L37" s="62">
        <v>9.1999999999999993</v>
      </c>
      <c r="M37" s="99">
        <v>0</v>
      </c>
      <c r="N37" s="64">
        <v>-1</v>
      </c>
      <c r="O37" s="65">
        <f t="shared" ref="O37:O48" si="8">N37+M37+L37</f>
        <v>8.1999999999999993</v>
      </c>
      <c r="P37" s="66">
        <f t="shared" ref="P37:P48" si="9">O37+K37+G37</f>
        <v>58.46</v>
      </c>
      <c r="Q37" s="102">
        <f t="shared" ref="Q37:Q48" si="10">P37-$P$37</f>
        <v>0</v>
      </c>
      <c r="R37" s="68">
        <v>20</v>
      </c>
    </row>
    <row r="38" spans="1:18" x14ac:dyDescent="0.25">
      <c r="A38" s="69" t="s">
        <v>16</v>
      </c>
      <c r="B38" s="69">
        <v>14</v>
      </c>
      <c r="C38" s="78" t="s">
        <v>45</v>
      </c>
      <c r="D38" s="72">
        <v>34.97</v>
      </c>
      <c r="E38" s="79">
        <v>0</v>
      </c>
      <c r="F38" s="42">
        <v>-1</v>
      </c>
      <c r="G38" s="74">
        <f t="shared" si="6"/>
        <v>33.97</v>
      </c>
      <c r="H38" s="80">
        <v>26.69</v>
      </c>
      <c r="I38" s="79">
        <v>0</v>
      </c>
      <c r="J38" s="42">
        <v>-1</v>
      </c>
      <c r="K38" s="81">
        <f t="shared" si="7"/>
        <v>25.69</v>
      </c>
      <c r="L38" s="72">
        <v>11.9</v>
      </c>
      <c r="M38" s="79">
        <v>0</v>
      </c>
      <c r="N38" s="42">
        <v>-1</v>
      </c>
      <c r="O38" s="74">
        <f t="shared" si="8"/>
        <v>10.9</v>
      </c>
      <c r="P38" s="75">
        <f t="shared" si="9"/>
        <v>70.56</v>
      </c>
      <c r="Q38" s="103">
        <f t="shared" si="10"/>
        <v>12.100000000000001</v>
      </c>
      <c r="R38" s="77">
        <v>19</v>
      </c>
    </row>
    <row r="39" spans="1:18" x14ac:dyDescent="0.25">
      <c r="A39" s="69" t="s">
        <v>18</v>
      </c>
      <c r="B39" s="69">
        <v>1</v>
      </c>
      <c r="C39" s="78" t="s">
        <v>49</v>
      </c>
      <c r="D39" s="72">
        <v>34.9</v>
      </c>
      <c r="E39" s="79">
        <v>0</v>
      </c>
      <c r="F39" s="42">
        <v>0</v>
      </c>
      <c r="G39" s="74">
        <f t="shared" si="6"/>
        <v>34.9</v>
      </c>
      <c r="H39" s="80">
        <v>27.87</v>
      </c>
      <c r="I39" s="79">
        <v>0</v>
      </c>
      <c r="J39" s="42">
        <v>0</v>
      </c>
      <c r="K39" s="81">
        <f t="shared" si="7"/>
        <v>27.87</v>
      </c>
      <c r="L39" s="72">
        <v>12.4</v>
      </c>
      <c r="M39" s="79">
        <v>0</v>
      </c>
      <c r="N39" s="42">
        <v>0</v>
      </c>
      <c r="O39" s="74">
        <f t="shared" si="8"/>
        <v>12.4</v>
      </c>
      <c r="P39" s="75">
        <f t="shared" si="9"/>
        <v>75.17</v>
      </c>
      <c r="Q39" s="103">
        <f t="shared" si="10"/>
        <v>16.71</v>
      </c>
      <c r="R39" s="77">
        <v>18</v>
      </c>
    </row>
    <row r="40" spans="1:18" x14ac:dyDescent="0.25">
      <c r="A40" s="69" t="s">
        <v>20</v>
      </c>
      <c r="B40" s="69">
        <v>24</v>
      </c>
      <c r="C40" s="78" t="s">
        <v>54</v>
      </c>
      <c r="D40" s="72">
        <v>36.340000000000003</v>
      </c>
      <c r="E40" s="79">
        <v>0</v>
      </c>
      <c r="F40" s="42">
        <v>-1</v>
      </c>
      <c r="G40" s="74">
        <f t="shared" si="6"/>
        <v>35.340000000000003</v>
      </c>
      <c r="H40" s="80">
        <v>35.03</v>
      </c>
      <c r="I40" s="79">
        <v>0</v>
      </c>
      <c r="J40" s="42">
        <v>-1</v>
      </c>
      <c r="K40" s="81">
        <f t="shared" si="7"/>
        <v>34.03</v>
      </c>
      <c r="L40" s="72">
        <v>12.2</v>
      </c>
      <c r="M40" s="79">
        <v>0</v>
      </c>
      <c r="N40" s="42">
        <v>-1</v>
      </c>
      <c r="O40" s="74">
        <f t="shared" si="8"/>
        <v>11.2</v>
      </c>
      <c r="P40" s="75">
        <f t="shared" si="9"/>
        <v>80.570000000000007</v>
      </c>
      <c r="Q40" s="103">
        <f t="shared" si="10"/>
        <v>22.110000000000007</v>
      </c>
      <c r="R40" s="77">
        <v>17</v>
      </c>
    </row>
    <row r="41" spans="1:18" x14ac:dyDescent="0.25">
      <c r="A41" s="69" t="s">
        <v>21</v>
      </c>
      <c r="B41" s="69">
        <v>2</v>
      </c>
      <c r="C41" s="78" t="s">
        <v>50</v>
      </c>
      <c r="D41" s="72">
        <v>40.89</v>
      </c>
      <c r="E41" s="79">
        <v>2</v>
      </c>
      <c r="F41" s="42">
        <v>-2</v>
      </c>
      <c r="G41" s="74">
        <f t="shared" si="6"/>
        <v>40.89</v>
      </c>
      <c r="H41" s="80">
        <v>33.979999999999997</v>
      </c>
      <c r="I41" s="79">
        <v>0</v>
      </c>
      <c r="J41" s="42">
        <v>-2</v>
      </c>
      <c r="K41" s="81">
        <f t="shared" si="7"/>
        <v>31.979999999999997</v>
      </c>
      <c r="L41" s="72">
        <v>14.2</v>
      </c>
      <c r="M41" s="79">
        <v>0</v>
      </c>
      <c r="N41" s="42">
        <v>-2</v>
      </c>
      <c r="O41" s="74">
        <f t="shared" si="8"/>
        <v>12.2</v>
      </c>
      <c r="P41" s="75">
        <f t="shared" si="9"/>
        <v>85.07</v>
      </c>
      <c r="Q41" s="103">
        <f t="shared" si="10"/>
        <v>26.609999999999992</v>
      </c>
      <c r="R41" s="77">
        <v>16</v>
      </c>
    </row>
    <row r="42" spans="1:18" x14ac:dyDescent="0.25">
      <c r="A42" s="69" t="s">
        <v>22</v>
      </c>
      <c r="B42" s="69">
        <v>19</v>
      </c>
      <c r="C42" s="78" t="s">
        <v>46</v>
      </c>
      <c r="D42" s="72">
        <v>41.22</v>
      </c>
      <c r="E42" s="79">
        <v>0</v>
      </c>
      <c r="F42" s="42">
        <v>-1</v>
      </c>
      <c r="G42" s="74">
        <f t="shared" si="6"/>
        <v>40.22</v>
      </c>
      <c r="H42" s="80">
        <v>33.72</v>
      </c>
      <c r="I42" s="79">
        <v>0</v>
      </c>
      <c r="J42" s="42">
        <v>-1</v>
      </c>
      <c r="K42" s="81">
        <f t="shared" si="7"/>
        <v>32.72</v>
      </c>
      <c r="L42" s="72">
        <v>15.1</v>
      </c>
      <c r="M42" s="79">
        <v>0</v>
      </c>
      <c r="N42" s="42">
        <v>-1</v>
      </c>
      <c r="O42" s="74">
        <f t="shared" si="8"/>
        <v>14.1</v>
      </c>
      <c r="P42" s="75">
        <f t="shared" si="9"/>
        <v>87.039999999999992</v>
      </c>
      <c r="Q42" s="103">
        <f t="shared" si="10"/>
        <v>28.579999999999991</v>
      </c>
      <c r="R42" s="77">
        <v>15</v>
      </c>
    </row>
    <row r="43" spans="1:18" x14ac:dyDescent="0.25">
      <c r="A43" s="69" t="s">
        <v>23</v>
      </c>
      <c r="B43" s="69">
        <v>18</v>
      </c>
      <c r="C43" s="78" t="s">
        <v>53</v>
      </c>
      <c r="D43" s="72">
        <v>37.409999999999997</v>
      </c>
      <c r="E43" s="79">
        <v>0</v>
      </c>
      <c r="F43" s="42">
        <v>-2</v>
      </c>
      <c r="G43" s="74">
        <f t="shared" si="6"/>
        <v>35.409999999999997</v>
      </c>
      <c r="H43" s="80">
        <v>28.12</v>
      </c>
      <c r="I43" s="79">
        <v>0</v>
      </c>
      <c r="J43" s="42">
        <v>-2</v>
      </c>
      <c r="K43" s="81">
        <f t="shared" si="7"/>
        <v>26.12</v>
      </c>
      <c r="L43" s="72">
        <v>28.1</v>
      </c>
      <c r="M43" s="79">
        <v>0</v>
      </c>
      <c r="N43" s="42">
        <v>-2</v>
      </c>
      <c r="O43" s="74">
        <f t="shared" si="8"/>
        <v>26.1</v>
      </c>
      <c r="P43" s="75">
        <f t="shared" si="9"/>
        <v>87.63</v>
      </c>
      <c r="Q43" s="103">
        <f t="shared" si="10"/>
        <v>29.169999999999995</v>
      </c>
      <c r="R43" s="77" t="s">
        <v>80</v>
      </c>
    </row>
    <row r="44" spans="1:18" x14ac:dyDescent="0.25">
      <c r="A44" s="69" t="s">
        <v>24</v>
      </c>
      <c r="B44" s="69">
        <v>40</v>
      </c>
      <c r="C44" s="78" t="s">
        <v>17</v>
      </c>
      <c r="D44" s="72">
        <v>37.840000000000003</v>
      </c>
      <c r="E44" s="79">
        <v>0</v>
      </c>
      <c r="F44" s="42">
        <v>-1</v>
      </c>
      <c r="G44" s="74">
        <f t="shared" si="6"/>
        <v>36.840000000000003</v>
      </c>
      <c r="H44" s="80">
        <v>40.049999999999997</v>
      </c>
      <c r="I44" s="79">
        <v>0</v>
      </c>
      <c r="J44" s="42">
        <v>-1</v>
      </c>
      <c r="K44" s="81">
        <f t="shared" si="7"/>
        <v>39.049999999999997</v>
      </c>
      <c r="L44" s="72">
        <v>14.3</v>
      </c>
      <c r="M44" s="79">
        <v>2</v>
      </c>
      <c r="N44" s="42">
        <v>-1</v>
      </c>
      <c r="O44" s="74">
        <f t="shared" si="8"/>
        <v>15.3</v>
      </c>
      <c r="P44" s="75">
        <f t="shared" si="9"/>
        <v>91.19</v>
      </c>
      <c r="Q44" s="103">
        <f t="shared" si="10"/>
        <v>32.729999999999997</v>
      </c>
      <c r="R44" s="77">
        <v>14</v>
      </c>
    </row>
    <row r="45" spans="1:18" x14ac:dyDescent="0.25">
      <c r="A45" s="69" t="s">
        <v>26</v>
      </c>
      <c r="B45" s="69">
        <v>32</v>
      </c>
      <c r="C45" s="78" t="s">
        <v>56</v>
      </c>
      <c r="D45" s="72">
        <v>39.97</v>
      </c>
      <c r="E45" s="79">
        <v>0</v>
      </c>
      <c r="F45" s="42">
        <v>-1</v>
      </c>
      <c r="G45" s="74">
        <f t="shared" si="6"/>
        <v>38.97</v>
      </c>
      <c r="H45" s="80">
        <v>39.03</v>
      </c>
      <c r="I45" s="79">
        <v>0</v>
      </c>
      <c r="J45" s="42">
        <v>-1</v>
      </c>
      <c r="K45" s="81">
        <f t="shared" si="7"/>
        <v>38.03</v>
      </c>
      <c r="L45" s="72">
        <v>15.6</v>
      </c>
      <c r="M45" s="79">
        <v>0</v>
      </c>
      <c r="N45" s="42">
        <v>-1</v>
      </c>
      <c r="O45" s="74">
        <f t="shared" si="8"/>
        <v>14.6</v>
      </c>
      <c r="P45" s="75">
        <f t="shared" si="9"/>
        <v>91.6</v>
      </c>
      <c r="Q45" s="103">
        <f t="shared" si="10"/>
        <v>33.139999999999993</v>
      </c>
      <c r="R45" s="77">
        <v>13</v>
      </c>
    </row>
    <row r="46" spans="1:18" x14ac:dyDescent="0.25">
      <c r="A46" s="69" t="s">
        <v>27</v>
      </c>
      <c r="B46" s="69">
        <v>26</v>
      </c>
      <c r="C46" s="78" t="s">
        <v>28</v>
      </c>
      <c r="D46" s="72">
        <v>40.31</v>
      </c>
      <c r="E46" s="79">
        <v>0</v>
      </c>
      <c r="F46" s="42">
        <v>0</v>
      </c>
      <c r="G46" s="74">
        <f t="shared" si="6"/>
        <v>40.31</v>
      </c>
      <c r="H46" s="80">
        <v>42.21</v>
      </c>
      <c r="I46" s="79">
        <v>0</v>
      </c>
      <c r="J46" s="42">
        <v>0</v>
      </c>
      <c r="K46" s="81">
        <f t="shared" si="7"/>
        <v>42.21</v>
      </c>
      <c r="L46" s="72">
        <v>14</v>
      </c>
      <c r="M46" s="79">
        <v>0</v>
      </c>
      <c r="N46" s="42">
        <v>0</v>
      </c>
      <c r="O46" s="74">
        <f t="shared" si="8"/>
        <v>14</v>
      </c>
      <c r="P46" s="75">
        <f t="shared" si="9"/>
        <v>96.52000000000001</v>
      </c>
      <c r="Q46" s="103">
        <f t="shared" si="10"/>
        <v>38.060000000000009</v>
      </c>
      <c r="R46" s="77">
        <v>12</v>
      </c>
    </row>
    <row r="47" spans="1:18" x14ac:dyDescent="0.25">
      <c r="A47" s="69" t="s">
        <v>29</v>
      </c>
      <c r="B47" s="69">
        <v>30</v>
      </c>
      <c r="C47" s="78" t="s">
        <v>55</v>
      </c>
      <c r="D47" s="72">
        <v>60.31</v>
      </c>
      <c r="E47" s="79">
        <v>0</v>
      </c>
      <c r="F47" s="42">
        <v>-3</v>
      </c>
      <c r="G47" s="74">
        <f t="shared" si="6"/>
        <v>57.31</v>
      </c>
      <c r="H47" s="80">
        <v>44.19</v>
      </c>
      <c r="I47" s="79">
        <v>0</v>
      </c>
      <c r="J47" s="42">
        <v>-3</v>
      </c>
      <c r="K47" s="81">
        <f t="shared" si="7"/>
        <v>41.19</v>
      </c>
      <c r="L47" s="72">
        <v>26.4</v>
      </c>
      <c r="M47" s="79">
        <v>2</v>
      </c>
      <c r="N47" s="42">
        <v>-3</v>
      </c>
      <c r="O47" s="74">
        <f t="shared" si="8"/>
        <v>25.4</v>
      </c>
      <c r="P47" s="75">
        <f t="shared" si="9"/>
        <v>123.9</v>
      </c>
      <c r="Q47" s="103">
        <f t="shared" si="10"/>
        <v>65.44</v>
      </c>
      <c r="R47" s="77" t="s">
        <v>80</v>
      </c>
    </row>
    <row r="48" spans="1:18" ht="15.75" thickBot="1" x14ac:dyDescent="0.3">
      <c r="A48" s="104" t="s">
        <v>31</v>
      </c>
      <c r="B48" s="104">
        <v>9</v>
      </c>
      <c r="C48" s="105" t="s">
        <v>52</v>
      </c>
      <c r="D48" s="106">
        <v>38.840000000000003</v>
      </c>
      <c r="E48" s="107">
        <v>0</v>
      </c>
      <c r="F48" s="108">
        <v>-1</v>
      </c>
      <c r="G48" s="109">
        <f t="shared" si="6"/>
        <v>37.840000000000003</v>
      </c>
      <c r="H48" s="110">
        <v>67.7</v>
      </c>
      <c r="I48" s="107">
        <v>0</v>
      </c>
      <c r="J48" s="108">
        <v>-1</v>
      </c>
      <c r="K48" s="111">
        <f t="shared" si="7"/>
        <v>66.7</v>
      </c>
      <c r="L48" s="106">
        <v>21.1</v>
      </c>
      <c r="M48" s="107">
        <v>0</v>
      </c>
      <c r="N48" s="108">
        <v>-1</v>
      </c>
      <c r="O48" s="109">
        <f t="shared" si="8"/>
        <v>20.100000000000001</v>
      </c>
      <c r="P48" s="91">
        <f t="shared" si="9"/>
        <v>124.64000000000001</v>
      </c>
      <c r="Q48" s="112">
        <f t="shared" si="10"/>
        <v>66.180000000000007</v>
      </c>
      <c r="R48" s="93" t="s">
        <v>80</v>
      </c>
    </row>
    <row r="50" spans="1:18" x14ac:dyDescent="0.25">
      <c r="A50" s="115"/>
      <c r="B50" s="115"/>
      <c r="C50" s="116" t="s">
        <v>48</v>
      </c>
      <c r="D50" s="115" t="s">
        <v>78</v>
      </c>
      <c r="E50" s="117"/>
      <c r="F50" s="117"/>
      <c r="G50" s="115" t="s">
        <v>56</v>
      </c>
    </row>
    <row r="51" spans="1:18" x14ac:dyDescent="0.25">
      <c r="A51" s="115"/>
      <c r="B51" s="118"/>
      <c r="C51" s="119" t="s">
        <v>47</v>
      </c>
      <c r="D51" s="115" t="s">
        <v>79</v>
      </c>
      <c r="E51" s="115"/>
      <c r="F51" s="117"/>
      <c r="G51" s="115" t="s">
        <v>55</v>
      </c>
    </row>
    <row r="52" spans="1:18" x14ac:dyDescent="0.25">
      <c r="A52" s="115"/>
      <c r="B52" s="115"/>
      <c r="C52" s="115"/>
      <c r="D52" s="115"/>
      <c r="E52" s="115"/>
      <c r="F52" s="115"/>
      <c r="G52" s="115"/>
    </row>
    <row r="53" spans="1:18" x14ac:dyDescent="0.25">
      <c r="A53" s="115"/>
      <c r="B53" s="115" t="s">
        <v>133</v>
      </c>
      <c r="C53" s="115" t="s">
        <v>94</v>
      </c>
      <c r="D53" s="115"/>
      <c r="E53" s="115" t="s">
        <v>94</v>
      </c>
      <c r="F53" s="115"/>
      <c r="G53" s="115"/>
      <c r="L53" s="158" t="s">
        <v>182</v>
      </c>
      <c r="M53" s="158"/>
      <c r="N53" s="158"/>
      <c r="O53" s="158"/>
      <c r="P53" s="158"/>
      <c r="Q53" s="158"/>
      <c r="R53" s="158"/>
    </row>
    <row r="54" spans="1:18" x14ac:dyDescent="0.25">
      <c r="A54" s="115"/>
      <c r="B54" s="115"/>
      <c r="C54" s="115" t="s">
        <v>181</v>
      </c>
      <c r="D54" s="115"/>
      <c r="E54" s="115" t="s">
        <v>94</v>
      </c>
      <c r="F54" s="115"/>
      <c r="G54" s="115"/>
    </row>
  </sheetData>
  <sortState xmlns:xlrd2="http://schemas.microsoft.com/office/spreadsheetml/2017/richdata2" ref="B7:P33">
    <sortCondition ref="P7:P33"/>
  </sortState>
  <mergeCells count="15">
    <mergeCell ref="A1:R1"/>
    <mergeCell ref="A2:R2"/>
    <mergeCell ref="A3:R3"/>
    <mergeCell ref="A4:R4"/>
    <mergeCell ref="A5:A6"/>
    <mergeCell ref="C5:C6"/>
    <mergeCell ref="D5:G5"/>
    <mergeCell ref="H5:K5"/>
    <mergeCell ref="L5:O5"/>
    <mergeCell ref="A34:R34"/>
    <mergeCell ref="A35:A36"/>
    <mergeCell ref="C35:C36"/>
    <mergeCell ref="D35:G35"/>
    <mergeCell ref="H35:K35"/>
    <mergeCell ref="L35:O35"/>
  </mergeCells>
  <pageMargins left="0.7" right="0.7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9"/>
  <sheetViews>
    <sheetView topLeftCell="A28" workbookViewId="0">
      <selection activeCell="C40" sqref="C40"/>
    </sheetView>
  </sheetViews>
  <sheetFormatPr defaultRowHeight="15" x14ac:dyDescent="0.25"/>
  <cols>
    <col min="1" max="1" width="2.85546875" customWidth="1"/>
    <col min="2" max="2" width="4.7109375" customWidth="1"/>
    <col min="3" max="3" width="28" customWidth="1"/>
    <col min="4" max="14" width="6" customWidth="1"/>
  </cols>
  <sheetData>
    <row r="1" spans="1:14" ht="15.75" x14ac:dyDescent="0.25">
      <c r="A1" s="153" t="s">
        <v>81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4" ht="16.5" thickBot="1" x14ac:dyDescent="0.3">
      <c r="A2" s="153" t="s">
        <v>82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1:14" ht="15.75" thickBot="1" x14ac:dyDescent="0.3">
      <c r="B3" s="1"/>
      <c r="C3" s="154" t="s">
        <v>83</v>
      </c>
      <c r="D3" s="2" t="s">
        <v>84</v>
      </c>
      <c r="E3" s="3" t="s">
        <v>85</v>
      </c>
      <c r="F3" s="3" t="s">
        <v>86</v>
      </c>
      <c r="G3" s="3" t="s">
        <v>87</v>
      </c>
      <c r="H3" s="4" t="s">
        <v>88</v>
      </c>
      <c r="I3" s="4" t="s">
        <v>89</v>
      </c>
      <c r="J3" s="4" t="s">
        <v>90</v>
      </c>
      <c r="K3" s="5" t="s">
        <v>91</v>
      </c>
      <c r="L3" s="6" t="s">
        <v>92</v>
      </c>
      <c r="M3" s="7" t="s">
        <v>93</v>
      </c>
      <c r="N3" s="8"/>
    </row>
    <row r="4" spans="1:14" x14ac:dyDescent="0.25">
      <c r="B4" s="9"/>
      <c r="C4" s="155"/>
      <c r="D4" s="10" t="s">
        <v>94</v>
      </c>
      <c r="E4" s="11" t="s">
        <v>95</v>
      </c>
      <c r="F4" s="11" t="s">
        <v>96</v>
      </c>
      <c r="G4" s="11" t="s">
        <v>94</v>
      </c>
      <c r="H4" s="12" t="s">
        <v>94</v>
      </c>
      <c r="I4" s="13"/>
      <c r="J4" s="13"/>
      <c r="K4" s="11" t="s">
        <v>96</v>
      </c>
      <c r="L4" s="14" t="s">
        <v>94</v>
      </c>
      <c r="M4" s="10" t="s">
        <v>97</v>
      </c>
      <c r="N4" s="9"/>
    </row>
    <row r="5" spans="1:14" x14ac:dyDescent="0.25">
      <c r="B5" s="9" t="s">
        <v>98</v>
      </c>
      <c r="C5" s="155"/>
      <c r="D5" s="10" t="s">
        <v>94</v>
      </c>
      <c r="E5" s="11" t="s">
        <v>99</v>
      </c>
      <c r="F5" s="11" t="s">
        <v>100</v>
      </c>
      <c r="G5" s="11" t="s">
        <v>101</v>
      </c>
      <c r="H5" s="12"/>
      <c r="I5" s="13"/>
      <c r="J5" s="13"/>
      <c r="K5" s="11" t="s">
        <v>102</v>
      </c>
      <c r="L5" s="14" t="s">
        <v>103</v>
      </c>
      <c r="M5" s="10" t="s">
        <v>94</v>
      </c>
      <c r="N5" s="9"/>
    </row>
    <row r="6" spans="1:14" x14ac:dyDescent="0.25">
      <c r="B6" s="9" t="s">
        <v>104</v>
      </c>
      <c r="C6" s="155" t="s">
        <v>105</v>
      </c>
      <c r="D6" s="10" t="s">
        <v>106</v>
      </c>
      <c r="E6" s="11" t="s">
        <v>102</v>
      </c>
      <c r="F6" s="11" t="s">
        <v>107</v>
      </c>
      <c r="G6" s="11" t="s">
        <v>100</v>
      </c>
      <c r="H6" s="12" t="s">
        <v>108</v>
      </c>
      <c r="I6" s="13" t="s">
        <v>107</v>
      </c>
      <c r="J6" s="13" t="s">
        <v>109</v>
      </c>
      <c r="K6" s="11" t="s">
        <v>100</v>
      </c>
      <c r="L6" s="14" t="s">
        <v>110</v>
      </c>
      <c r="M6" s="10" t="s">
        <v>106</v>
      </c>
      <c r="N6" s="9" t="s">
        <v>101</v>
      </c>
    </row>
    <row r="7" spans="1:14" x14ac:dyDescent="0.25">
      <c r="B7" s="9" t="s">
        <v>110</v>
      </c>
      <c r="C7" s="155"/>
      <c r="D7" s="10" t="s">
        <v>111</v>
      </c>
      <c r="E7" s="11" t="s">
        <v>111</v>
      </c>
      <c r="F7" s="11" t="s">
        <v>99</v>
      </c>
      <c r="G7" s="11" t="s">
        <v>112</v>
      </c>
      <c r="H7" s="12" t="s">
        <v>112</v>
      </c>
      <c r="I7" s="13" t="s">
        <v>111</v>
      </c>
      <c r="J7" s="13" t="s">
        <v>113</v>
      </c>
      <c r="K7" s="11" t="s">
        <v>114</v>
      </c>
      <c r="L7" s="14" t="s">
        <v>115</v>
      </c>
      <c r="M7" s="10" t="s">
        <v>112</v>
      </c>
      <c r="N7" s="9" t="s">
        <v>99</v>
      </c>
    </row>
    <row r="8" spans="1:14" x14ac:dyDescent="0.25">
      <c r="B8" s="9" t="s">
        <v>100</v>
      </c>
      <c r="C8" s="155"/>
      <c r="D8" s="10" t="s">
        <v>116</v>
      </c>
      <c r="E8" s="11" t="s">
        <v>117</v>
      </c>
      <c r="F8" s="11" t="s">
        <v>118</v>
      </c>
      <c r="G8" s="11" t="s">
        <v>119</v>
      </c>
      <c r="H8" s="12" t="s">
        <v>102</v>
      </c>
      <c r="I8" s="13" t="s">
        <v>120</v>
      </c>
      <c r="J8" s="13" t="s">
        <v>102</v>
      </c>
      <c r="K8" s="11" t="s">
        <v>99</v>
      </c>
      <c r="L8" s="14" t="s">
        <v>118</v>
      </c>
      <c r="M8" s="10" t="s">
        <v>119</v>
      </c>
      <c r="N8" s="9" t="s">
        <v>121</v>
      </c>
    </row>
    <row r="9" spans="1:14" x14ac:dyDescent="0.25">
      <c r="B9" s="9" t="s">
        <v>121</v>
      </c>
      <c r="C9" s="155"/>
      <c r="D9" s="10" t="s">
        <v>100</v>
      </c>
      <c r="E9" s="11" t="s">
        <v>94</v>
      </c>
      <c r="F9" s="11" t="s">
        <v>122</v>
      </c>
      <c r="G9" s="11" t="s">
        <v>123</v>
      </c>
      <c r="H9" s="12" t="s">
        <v>101</v>
      </c>
      <c r="I9" s="13" t="s">
        <v>119</v>
      </c>
      <c r="J9" s="13" t="s">
        <v>114</v>
      </c>
      <c r="K9" s="11" t="s">
        <v>109</v>
      </c>
      <c r="L9" s="15" t="s">
        <v>115</v>
      </c>
      <c r="M9" s="10" t="s">
        <v>100</v>
      </c>
      <c r="N9" s="9" t="s">
        <v>124</v>
      </c>
    </row>
    <row r="10" spans="1:14" x14ac:dyDescent="0.25">
      <c r="B10" s="9" t="s">
        <v>125</v>
      </c>
      <c r="C10" s="155" t="s">
        <v>126</v>
      </c>
      <c r="D10" s="10" t="s">
        <v>109</v>
      </c>
      <c r="E10" s="11" t="s">
        <v>98</v>
      </c>
      <c r="F10" s="11" t="s">
        <v>94</v>
      </c>
      <c r="G10" s="11" t="s">
        <v>99</v>
      </c>
      <c r="H10" s="12" t="s">
        <v>100</v>
      </c>
      <c r="I10" s="13" t="s">
        <v>109</v>
      </c>
      <c r="J10" s="13" t="s">
        <v>127</v>
      </c>
      <c r="K10" s="11" t="s">
        <v>114</v>
      </c>
      <c r="L10" s="14" t="s">
        <v>114</v>
      </c>
      <c r="M10" s="10" t="s">
        <v>109</v>
      </c>
      <c r="N10" s="9"/>
    </row>
    <row r="11" spans="1:14" x14ac:dyDescent="0.25">
      <c r="B11" s="9" t="s">
        <v>113</v>
      </c>
      <c r="C11" s="155"/>
      <c r="D11" s="10" t="s">
        <v>115</v>
      </c>
      <c r="E11" s="11" t="s">
        <v>128</v>
      </c>
      <c r="F11" s="11" t="s">
        <v>117</v>
      </c>
      <c r="G11" s="11" t="s">
        <v>109</v>
      </c>
      <c r="H11" s="12"/>
      <c r="I11" s="13" t="s">
        <v>114</v>
      </c>
      <c r="J11" s="13" t="s">
        <v>102</v>
      </c>
      <c r="K11" s="11" t="s">
        <v>119</v>
      </c>
      <c r="L11" s="14" t="s">
        <v>129</v>
      </c>
      <c r="M11" s="10" t="s">
        <v>114</v>
      </c>
      <c r="N11" s="9"/>
    </row>
    <row r="12" spans="1:14" x14ac:dyDescent="0.25">
      <c r="B12" s="9"/>
      <c r="C12" s="155"/>
      <c r="D12" s="10" t="s">
        <v>94</v>
      </c>
      <c r="E12" s="11" t="s">
        <v>94</v>
      </c>
      <c r="F12" s="11" t="s">
        <v>130</v>
      </c>
      <c r="G12" s="11" t="s">
        <v>131</v>
      </c>
      <c r="H12" s="12"/>
      <c r="I12" s="13" t="s">
        <v>127</v>
      </c>
      <c r="J12" s="13"/>
      <c r="K12" s="11" t="s">
        <v>132</v>
      </c>
      <c r="L12" s="14" t="s">
        <v>94</v>
      </c>
      <c r="M12" s="10" t="s">
        <v>119</v>
      </c>
      <c r="N12" s="9"/>
    </row>
    <row r="13" spans="1:14" ht="15.75" thickBot="1" x14ac:dyDescent="0.3">
      <c r="B13" s="16"/>
      <c r="C13" s="156"/>
      <c r="D13" s="17" t="s">
        <v>94</v>
      </c>
      <c r="E13" s="18" t="s">
        <v>94</v>
      </c>
      <c r="F13" s="18" t="s">
        <v>102</v>
      </c>
      <c r="G13" s="18" t="s">
        <v>113</v>
      </c>
      <c r="H13" s="19"/>
      <c r="I13" s="20"/>
      <c r="J13" s="20"/>
      <c r="K13" s="18" t="s">
        <v>100</v>
      </c>
      <c r="L13" s="21" t="s">
        <v>133</v>
      </c>
      <c r="M13" s="17" t="s">
        <v>134</v>
      </c>
      <c r="N13" s="16"/>
    </row>
    <row r="14" spans="1:14" ht="15.75" thickBot="1" x14ac:dyDescent="0.3">
      <c r="B14" s="157" t="s">
        <v>135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7"/>
    </row>
    <row r="15" spans="1:14" x14ac:dyDescent="0.25">
      <c r="B15" s="22" t="s">
        <v>15</v>
      </c>
      <c r="C15" s="23" t="s">
        <v>136</v>
      </c>
      <c r="D15" s="24">
        <v>20</v>
      </c>
      <c r="E15" s="25">
        <v>20</v>
      </c>
      <c r="F15" s="25">
        <v>17</v>
      </c>
      <c r="G15" s="25"/>
      <c r="H15" s="26"/>
      <c r="I15" s="26"/>
      <c r="J15" s="26"/>
      <c r="K15" s="26"/>
      <c r="L15" s="26"/>
      <c r="M15" s="27"/>
      <c r="N15" s="22">
        <f t="shared" ref="N15:N36" si="0">SUM(D15:M15)</f>
        <v>57</v>
      </c>
    </row>
    <row r="16" spans="1:14" x14ac:dyDescent="0.25">
      <c r="B16" s="22" t="s">
        <v>16</v>
      </c>
      <c r="C16" s="23" t="s">
        <v>137</v>
      </c>
      <c r="D16" s="24">
        <v>19</v>
      </c>
      <c r="E16" s="25">
        <v>19</v>
      </c>
      <c r="F16" s="25">
        <v>16</v>
      </c>
      <c r="G16" s="25"/>
      <c r="H16" s="26"/>
      <c r="I16" s="26"/>
      <c r="J16" s="26"/>
      <c r="K16" s="26"/>
      <c r="L16" s="26"/>
      <c r="M16" s="27"/>
      <c r="N16" s="22">
        <f t="shared" si="0"/>
        <v>54</v>
      </c>
    </row>
    <row r="17" spans="2:14" x14ac:dyDescent="0.25">
      <c r="B17" s="22" t="s">
        <v>18</v>
      </c>
      <c r="C17" s="23" t="s">
        <v>141</v>
      </c>
      <c r="D17" s="24">
        <v>9</v>
      </c>
      <c r="E17" s="25">
        <v>18</v>
      </c>
      <c r="F17" s="25">
        <v>20</v>
      </c>
      <c r="G17" s="25"/>
      <c r="H17" s="26"/>
      <c r="I17" s="26"/>
      <c r="J17" s="26"/>
      <c r="K17" s="26"/>
      <c r="L17" s="26"/>
      <c r="M17" s="27"/>
      <c r="N17" s="22">
        <f t="shared" si="0"/>
        <v>47</v>
      </c>
    </row>
    <row r="18" spans="2:14" x14ac:dyDescent="0.25">
      <c r="B18" s="22" t="s">
        <v>18</v>
      </c>
      <c r="C18" s="23" t="s">
        <v>138</v>
      </c>
      <c r="D18" s="24">
        <v>16</v>
      </c>
      <c r="E18" s="25">
        <v>16</v>
      </c>
      <c r="F18" s="25">
        <v>14</v>
      </c>
      <c r="G18" s="25"/>
      <c r="H18" s="26"/>
      <c r="I18" s="26"/>
      <c r="J18" s="26"/>
      <c r="K18" s="26"/>
      <c r="L18" s="26"/>
      <c r="M18" s="27"/>
      <c r="N18" s="22">
        <f t="shared" si="0"/>
        <v>46</v>
      </c>
    </row>
    <row r="19" spans="2:14" x14ac:dyDescent="0.25">
      <c r="B19" s="22" t="s">
        <v>20</v>
      </c>
      <c r="C19" s="23" t="s">
        <v>140</v>
      </c>
      <c r="D19" s="24">
        <v>15</v>
      </c>
      <c r="E19" s="25">
        <v>15</v>
      </c>
      <c r="F19" s="25">
        <v>15</v>
      </c>
      <c r="G19" s="25"/>
      <c r="H19" s="26"/>
      <c r="I19" s="26"/>
      <c r="J19" s="26"/>
      <c r="K19" s="26"/>
      <c r="L19" s="26"/>
      <c r="M19" s="27"/>
      <c r="N19" s="22">
        <f t="shared" si="0"/>
        <v>45</v>
      </c>
    </row>
    <row r="20" spans="2:14" x14ac:dyDescent="0.25">
      <c r="B20" s="22" t="s">
        <v>21</v>
      </c>
      <c r="C20" s="23" t="s">
        <v>44</v>
      </c>
      <c r="D20" s="24">
        <v>17</v>
      </c>
      <c r="E20" s="25">
        <v>6</v>
      </c>
      <c r="F20" s="25">
        <v>18</v>
      </c>
      <c r="G20" s="25"/>
      <c r="H20" s="26"/>
      <c r="I20" s="26"/>
      <c r="J20" s="26"/>
      <c r="K20" s="26"/>
      <c r="L20" s="26"/>
      <c r="M20" s="27"/>
      <c r="N20" s="22">
        <f t="shared" si="0"/>
        <v>41</v>
      </c>
    </row>
    <row r="21" spans="2:14" x14ac:dyDescent="0.25">
      <c r="B21" s="22" t="s">
        <v>22</v>
      </c>
      <c r="C21" s="23" t="s">
        <v>142</v>
      </c>
      <c r="D21" s="24">
        <v>13</v>
      </c>
      <c r="E21" s="25">
        <v>14</v>
      </c>
      <c r="F21" s="25">
        <v>11</v>
      </c>
      <c r="G21" s="25"/>
      <c r="H21" s="26"/>
      <c r="I21" s="26"/>
      <c r="J21" s="26"/>
      <c r="K21" s="26"/>
      <c r="L21" s="26"/>
      <c r="M21" s="27"/>
      <c r="N21" s="22">
        <f t="shared" si="0"/>
        <v>38</v>
      </c>
    </row>
    <row r="22" spans="2:14" x14ac:dyDescent="0.25">
      <c r="B22" s="22" t="s">
        <v>23</v>
      </c>
      <c r="C22" s="23" t="s">
        <v>139</v>
      </c>
      <c r="D22" s="24">
        <v>18</v>
      </c>
      <c r="E22" s="25">
        <v>13</v>
      </c>
      <c r="F22" s="25">
        <v>5</v>
      </c>
      <c r="G22" s="25"/>
      <c r="H22" s="26"/>
      <c r="I22" s="26"/>
      <c r="J22" s="26"/>
      <c r="K22" s="26"/>
      <c r="L22" s="26"/>
      <c r="M22" s="27"/>
      <c r="N22" s="22">
        <f t="shared" si="0"/>
        <v>36</v>
      </c>
    </row>
    <row r="23" spans="2:14" x14ac:dyDescent="0.25">
      <c r="B23" s="22" t="s">
        <v>24</v>
      </c>
      <c r="C23" s="23" t="s">
        <v>147</v>
      </c>
      <c r="D23" s="24">
        <v>14</v>
      </c>
      <c r="E23" s="37"/>
      <c r="F23" s="25">
        <v>13</v>
      </c>
      <c r="G23" s="25"/>
      <c r="H23" s="26"/>
      <c r="I23" s="26"/>
      <c r="J23" s="26"/>
      <c r="K23" s="26"/>
      <c r="L23" s="26"/>
      <c r="M23" s="27"/>
      <c r="N23" s="22">
        <f t="shared" si="0"/>
        <v>27</v>
      </c>
    </row>
    <row r="24" spans="2:14" x14ac:dyDescent="0.25">
      <c r="B24" s="22" t="s">
        <v>26</v>
      </c>
      <c r="C24" s="23" t="s">
        <v>146</v>
      </c>
      <c r="D24" s="24">
        <v>10</v>
      </c>
      <c r="E24" s="25">
        <v>5</v>
      </c>
      <c r="F24" s="25">
        <v>8</v>
      </c>
      <c r="G24" s="25"/>
      <c r="H24" s="26"/>
      <c r="I24" s="26"/>
      <c r="J24" s="26"/>
      <c r="K24" s="26"/>
      <c r="L24" s="26"/>
      <c r="M24" s="27"/>
      <c r="N24" s="22">
        <f t="shared" si="0"/>
        <v>23</v>
      </c>
    </row>
    <row r="25" spans="2:14" x14ac:dyDescent="0.25">
      <c r="B25" s="22" t="s">
        <v>27</v>
      </c>
      <c r="C25" s="29" t="s">
        <v>143</v>
      </c>
      <c r="D25" s="30">
        <v>11</v>
      </c>
      <c r="E25" s="31">
        <v>11</v>
      </c>
      <c r="F25" s="31"/>
      <c r="G25" s="31"/>
      <c r="H25" s="32"/>
      <c r="I25" s="32"/>
      <c r="J25" s="32"/>
      <c r="K25" s="32"/>
      <c r="L25" s="32"/>
      <c r="M25" s="33"/>
      <c r="N25" s="22">
        <f t="shared" si="0"/>
        <v>22</v>
      </c>
    </row>
    <row r="26" spans="2:14" x14ac:dyDescent="0.25">
      <c r="B26" s="22" t="s">
        <v>29</v>
      </c>
      <c r="C26" s="29" t="s">
        <v>145</v>
      </c>
      <c r="D26" s="30">
        <v>12</v>
      </c>
      <c r="E26" s="31">
        <v>4</v>
      </c>
      <c r="F26" s="31">
        <v>3</v>
      </c>
      <c r="G26" s="31"/>
      <c r="H26" s="32"/>
      <c r="I26" s="32"/>
      <c r="J26" s="32"/>
      <c r="K26" s="32"/>
      <c r="L26" s="32"/>
      <c r="M26" s="33"/>
      <c r="N26" s="22">
        <f t="shared" si="0"/>
        <v>19</v>
      </c>
    </row>
    <row r="27" spans="2:14" x14ac:dyDescent="0.25">
      <c r="B27" s="22" t="s">
        <v>31</v>
      </c>
      <c r="C27" s="29" t="s">
        <v>71</v>
      </c>
      <c r="D27" s="30"/>
      <c r="E27" s="31"/>
      <c r="F27" s="31">
        <v>19</v>
      </c>
      <c r="G27" s="31"/>
      <c r="H27" s="32"/>
      <c r="I27" s="32"/>
      <c r="J27" s="32"/>
      <c r="K27" s="32"/>
      <c r="L27" s="32"/>
      <c r="M27" s="33"/>
      <c r="N27" s="22">
        <f t="shared" si="0"/>
        <v>19</v>
      </c>
    </row>
    <row r="28" spans="2:14" x14ac:dyDescent="0.25">
      <c r="B28" s="22" t="s">
        <v>33</v>
      </c>
      <c r="C28" s="29" t="s">
        <v>144</v>
      </c>
      <c r="D28" s="35"/>
      <c r="E28" s="31">
        <v>17</v>
      </c>
      <c r="F28" s="31"/>
      <c r="G28" s="31"/>
      <c r="H28" s="32"/>
      <c r="I28" s="32"/>
      <c r="J28" s="32"/>
      <c r="K28" s="32"/>
      <c r="L28" s="32"/>
      <c r="M28" s="33"/>
      <c r="N28" s="22">
        <f t="shared" si="0"/>
        <v>17</v>
      </c>
    </row>
    <row r="29" spans="2:14" x14ac:dyDescent="0.25">
      <c r="B29" s="22" t="s">
        <v>35</v>
      </c>
      <c r="C29" s="29" t="s">
        <v>152</v>
      </c>
      <c r="D29" s="35"/>
      <c r="E29" s="31">
        <v>8</v>
      </c>
      <c r="F29" s="31">
        <v>9</v>
      </c>
      <c r="G29" s="31"/>
      <c r="H29" s="32"/>
      <c r="I29" s="32"/>
      <c r="J29" s="32"/>
      <c r="K29" s="32"/>
      <c r="L29" s="32"/>
      <c r="M29" s="33"/>
      <c r="N29" s="22">
        <f t="shared" si="0"/>
        <v>17</v>
      </c>
    </row>
    <row r="30" spans="2:14" x14ac:dyDescent="0.25">
      <c r="B30" s="22" t="s">
        <v>150</v>
      </c>
      <c r="C30" s="29" t="s">
        <v>151</v>
      </c>
      <c r="D30" s="35"/>
      <c r="E30" s="31">
        <v>9</v>
      </c>
      <c r="F30" s="31">
        <v>6</v>
      </c>
      <c r="G30" s="31"/>
      <c r="H30" s="32"/>
      <c r="I30" s="32"/>
      <c r="J30" s="32"/>
      <c r="K30" s="32"/>
      <c r="L30" s="32"/>
      <c r="M30" s="33"/>
      <c r="N30" s="22">
        <f t="shared" si="0"/>
        <v>15</v>
      </c>
    </row>
    <row r="31" spans="2:14" x14ac:dyDescent="0.25">
      <c r="B31" s="22" t="s">
        <v>37</v>
      </c>
      <c r="C31" s="29" t="s">
        <v>149</v>
      </c>
      <c r="D31" s="35"/>
      <c r="E31" s="31">
        <v>10</v>
      </c>
      <c r="F31" s="31">
        <v>4</v>
      </c>
      <c r="G31" s="31"/>
      <c r="H31" s="32"/>
      <c r="I31" s="32"/>
      <c r="J31" s="32"/>
      <c r="K31" s="32"/>
      <c r="L31" s="32"/>
      <c r="M31" s="33"/>
      <c r="N31" s="22">
        <f t="shared" si="0"/>
        <v>14</v>
      </c>
    </row>
    <row r="32" spans="2:14" x14ac:dyDescent="0.25">
      <c r="B32" s="22" t="s">
        <v>38</v>
      </c>
      <c r="C32" s="29" t="s">
        <v>154</v>
      </c>
      <c r="D32" s="35"/>
      <c r="E32" s="31">
        <v>3</v>
      </c>
      <c r="F32" s="31">
        <v>10</v>
      </c>
      <c r="G32" s="31"/>
      <c r="H32" s="32"/>
      <c r="I32" s="32"/>
      <c r="J32" s="32"/>
      <c r="K32" s="32"/>
      <c r="L32" s="32"/>
      <c r="M32" s="33"/>
      <c r="N32" s="22">
        <f t="shared" si="0"/>
        <v>13</v>
      </c>
    </row>
    <row r="33" spans="2:15" x14ac:dyDescent="0.25">
      <c r="B33" s="22" t="s">
        <v>40</v>
      </c>
      <c r="C33" s="29" t="s">
        <v>148</v>
      </c>
      <c r="D33" s="35"/>
      <c r="E33" s="34">
        <v>12</v>
      </c>
      <c r="F33" s="31"/>
      <c r="G33" s="31"/>
      <c r="H33" s="32"/>
      <c r="I33" s="32"/>
      <c r="J33" s="32"/>
      <c r="K33" s="32"/>
      <c r="L33" s="32"/>
      <c r="M33" s="33"/>
      <c r="N33" s="22">
        <f t="shared" si="0"/>
        <v>12</v>
      </c>
    </row>
    <row r="34" spans="2:15" x14ac:dyDescent="0.25">
      <c r="B34" s="22" t="s">
        <v>58</v>
      </c>
      <c r="C34" s="36" t="s">
        <v>73</v>
      </c>
      <c r="D34" s="30"/>
      <c r="E34" s="31"/>
      <c r="F34" s="31">
        <v>12</v>
      </c>
      <c r="G34" s="31"/>
      <c r="H34" s="32"/>
      <c r="I34" s="32"/>
      <c r="J34" s="32"/>
      <c r="K34" s="32"/>
      <c r="L34" s="32"/>
      <c r="M34" s="33"/>
      <c r="N34" s="22">
        <f t="shared" si="0"/>
        <v>12</v>
      </c>
    </row>
    <row r="35" spans="2:15" x14ac:dyDescent="0.25">
      <c r="B35" s="22" t="s">
        <v>59</v>
      </c>
      <c r="C35" s="36" t="s">
        <v>153</v>
      </c>
      <c r="D35" s="35"/>
      <c r="E35" s="31">
        <v>7</v>
      </c>
      <c r="F35" s="31"/>
      <c r="G35" s="31"/>
      <c r="H35" s="32"/>
      <c r="I35" s="32"/>
      <c r="J35" s="32"/>
      <c r="K35" s="32"/>
      <c r="L35" s="32"/>
      <c r="M35" s="33"/>
      <c r="N35" s="22">
        <f t="shared" si="0"/>
        <v>7</v>
      </c>
    </row>
    <row r="36" spans="2:15" x14ac:dyDescent="0.25">
      <c r="B36" s="22" t="s">
        <v>60</v>
      </c>
      <c r="C36" s="36" t="s">
        <v>45</v>
      </c>
      <c r="D36" s="30"/>
      <c r="E36" s="31"/>
      <c r="F36" s="31">
        <v>7</v>
      </c>
      <c r="G36" s="31"/>
      <c r="H36" s="32"/>
      <c r="I36" s="32"/>
      <c r="J36" s="32"/>
      <c r="K36" s="32"/>
      <c r="L36" s="32"/>
      <c r="M36" s="33"/>
      <c r="N36" s="22">
        <f t="shared" si="0"/>
        <v>7</v>
      </c>
    </row>
    <row r="37" spans="2:15" x14ac:dyDescent="0.25">
      <c r="B37" s="22" t="s">
        <v>61</v>
      </c>
      <c r="C37" s="36"/>
      <c r="D37" s="30"/>
      <c r="E37" s="31"/>
      <c r="F37" s="31"/>
      <c r="G37" s="31"/>
      <c r="H37" s="32"/>
      <c r="I37" s="32"/>
      <c r="J37" s="32"/>
      <c r="K37" s="32"/>
      <c r="L37" s="32"/>
      <c r="M37" s="33"/>
      <c r="N37" s="22">
        <f t="shared" ref="N37:N38" si="1">SUM(D37:M37)</f>
        <v>0</v>
      </c>
    </row>
    <row r="38" spans="2:15" ht="15.75" thickBot="1" x14ac:dyDescent="0.3">
      <c r="B38" s="22" t="s">
        <v>62</v>
      </c>
      <c r="C38" s="36"/>
      <c r="D38" s="30"/>
      <c r="E38" s="31"/>
      <c r="F38" s="31"/>
      <c r="G38" s="31"/>
      <c r="H38" s="32"/>
      <c r="I38" s="32"/>
      <c r="J38" s="32"/>
      <c r="K38" s="32"/>
      <c r="L38" s="32"/>
      <c r="M38" s="33"/>
      <c r="N38" s="22">
        <f t="shared" si="1"/>
        <v>0</v>
      </c>
    </row>
    <row r="39" spans="2:15" ht="15.75" thickBot="1" x14ac:dyDescent="0.3">
      <c r="B39" s="145" t="s">
        <v>155</v>
      </c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7"/>
    </row>
    <row r="40" spans="2:15" x14ac:dyDescent="0.25">
      <c r="B40" s="22" t="s">
        <v>15</v>
      </c>
      <c r="C40" s="23" t="s">
        <v>156</v>
      </c>
      <c r="D40" s="28">
        <v>20</v>
      </c>
      <c r="E40" s="37">
        <v>20</v>
      </c>
      <c r="F40" s="37">
        <v>20</v>
      </c>
      <c r="G40" s="37"/>
      <c r="H40" s="38"/>
      <c r="I40" s="38"/>
      <c r="J40" s="38"/>
      <c r="K40" s="38"/>
      <c r="L40" s="38"/>
      <c r="M40" s="39"/>
      <c r="N40" s="22">
        <f t="shared" ref="N40:N51" si="2">SUM(D40:M40)</f>
        <v>60</v>
      </c>
    </row>
    <row r="41" spans="2:15" x14ac:dyDescent="0.25">
      <c r="B41" s="22" t="s">
        <v>16</v>
      </c>
      <c r="C41" s="23" t="s">
        <v>157</v>
      </c>
      <c r="D41" s="28">
        <v>19</v>
      </c>
      <c r="E41" s="37">
        <v>19</v>
      </c>
      <c r="F41" s="37">
        <v>19</v>
      </c>
      <c r="G41" s="37"/>
      <c r="H41" s="38"/>
      <c r="I41" s="38"/>
      <c r="J41" s="38"/>
      <c r="K41" s="38"/>
      <c r="L41" s="38"/>
      <c r="M41" s="39"/>
      <c r="N41" s="22">
        <f t="shared" si="2"/>
        <v>57</v>
      </c>
    </row>
    <row r="42" spans="2:15" x14ac:dyDescent="0.25">
      <c r="B42" s="22" t="s">
        <v>18</v>
      </c>
      <c r="C42" s="23" t="s">
        <v>136</v>
      </c>
      <c r="D42" s="28">
        <v>18</v>
      </c>
      <c r="E42" s="37">
        <v>17</v>
      </c>
      <c r="F42" s="37">
        <v>18</v>
      </c>
      <c r="G42" s="37"/>
      <c r="H42" s="38"/>
      <c r="I42" s="38"/>
      <c r="J42" s="38"/>
      <c r="K42" s="38"/>
      <c r="L42" s="38"/>
      <c r="M42" s="39"/>
      <c r="N42" s="22">
        <f t="shared" si="2"/>
        <v>53</v>
      </c>
    </row>
    <row r="43" spans="2:15" x14ac:dyDescent="0.25">
      <c r="B43" s="22" t="s">
        <v>20</v>
      </c>
      <c r="C43" s="23" t="s">
        <v>158</v>
      </c>
      <c r="D43" s="28">
        <v>15</v>
      </c>
      <c r="E43" s="37">
        <v>18</v>
      </c>
      <c r="F43" s="37">
        <v>16</v>
      </c>
      <c r="G43" s="37"/>
      <c r="H43" s="38"/>
      <c r="I43" s="38"/>
      <c r="J43" s="38"/>
      <c r="K43" s="38"/>
      <c r="L43" s="38"/>
      <c r="M43" s="39"/>
      <c r="N43" s="22">
        <f t="shared" si="2"/>
        <v>49</v>
      </c>
    </row>
    <row r="44" spans="2:15" x14ac:dyDescent="0.25">
      <c r="B44" s="22" t="s">
        <v>159</v>
      </c>
      <c r="C44" s="23" t="s">
        <v>46</v>
      </c>
      <c r="D44" s="28">
        <v>17</v>
      </c>
      <c r="E44" s="37">
        <v>15</v>
      </c>
      <c r="F44" s="37">
        <v>15</v>
      </c>
      <c r="G44" s="37"/>
      <c r="H44" s="38"/>
      <c r="I44" s="38"/>
      <c r="J44" s="38"/>
      <c r="K44" s="38"/>
      <c r="L44" s="38"/>
      <c r="M44" s="39"/>
      <c r="N44" s="22">
        <f t="shared" si="2"/>
        <v>47</v>
      </c>
      <c r="O44" s="40" t="s">
        <v>94</v>
      </c>
    </row>
    <row r="45" spans="2:15" x14ac:dyDescent="0.25">
      <c r="B45" s="22" t="s">
        <v>22</v>
      </c>
      <c r="C45" s="23" t="s">
        <v>142</v>
      </c>
      <c r="D45" s="28">
        <v>14</v>
      </c>
      <c r="E45" s="37">
        <v>14</v>
      </c>
      <c r="F45" s="37"/>
      <c r="G45" s="37"/>
      <c r="H45" s="38"/>
      <c r="I45" s="38"/>
      <c r="J45" s="38"/>
      <c r="K45" s="38"/>
      <c r="L45" s="38"/>
      <c r="M45" s="39"/>
      <c r="N45" s="22">
        <f t="shared" si="2"/>
        <v>28</v>
      </c>
    </row>
    <row r="46" spans="2:15" x14ac:dyDescent="0.25">
      <c r="B46" s="22" t="s">
        <v>160</v>
      </c>
      <c r="C46" s="23" t="s">
        <v>164</v>
      </c>
      <c r="D46" s="28"/>
      <c r="E46" s="37">
        <v>13</v>
      </c>
      <c r="F46" s="37">
        <v>13</v>
      </c>
      <c r="G46" s="37"/>
      <c r="H46" s="38"/>
      <c r="I46" s="38"/>
      <c r="J46" s="38"/>
      <c r="K46" s="38"/>
      <c r="L46" s="38"/>
      <c r="M46" s="39"/>
      <c r="N46" s="22">
        <f t="shared" si="2"/>
        <v>26</v>
      </c>
    </row>
    <row r="47" spans="2:15" x14ac:dyDescent="0.25">
      <c r="B47" s="22" t="s">
        <v>24</v>
      </c>
      <c r="C47" s="23" t="s">
        <v>162</v>
      </c>
      <c r="D47" s="28">
        <v>13</v>
      </c>
      <c r="E47" s="37"/>
      <c r="F47" s="37">
        <v>12</v>
      </c>
      <c r="G47" s="37"/>
      <c r="H47" s="38"/>
      <c r="I47" s="38"/>
      <c r="J47" s="38"/>
      <c r="K47" s="38"/>
      <c r="L47" s="38"/>
      <c r="M47" s="39"/>
      <c r="N47" s="22">
        <f t="shared" si="2"/>
        <v>25</v>
      </c>
    </row>
    <row r="48" spans="2:15" x14ac:dyDescent="0.25">
      <c r="B48" s="22" t="s">
        <v>161</v>
      </c>
      <c r="C48" s="36" t="s">
        <v>177</v>
      </c>
      <c r="D48" s="35"/>
      <c r="E48" s="34"/>
      <c r="F48" s="34">
        <v>17</v>
      </c>
      <c r="G48" s="34"/>
      <c r="H48" s="41"/>
      <c r="I48" s="41"/>
      <c r="J48" s="41"/>
      <c r="K48" s="41"/>
      <c r="L48" s="41"/>
      <c r="M48" s="42"/>
      <c r="N48" s="22">
        <f t="shared" si="2"/>
        <v>17</v>
      </c>
    </row>
    <row r="49" spans="2:15" x14ac:dyDescent="0.25">
      <c r="B49" s="22" t="s">
        <v>163</v>
      </c>
      <c r="C49" s="36" t="s">
        <v>139</v>
      </c>
      <c r="D49" s="35">
        <v>16</v>
      </c>
      <c r="E49" s="34"/>
      <c r="F49" s="34"/>
      <c r="G49" s="34"/>
      <c r="H49" s="41"/>
      <c r="I49" s="41"/>
      <c r="J49" s="41"/>
      <c r="K49" s="41"/>
      <c r="L49" s="41"/>
      <c r="M49" s="42"/>
      <c r="N49" s="22">
        <f t="shared" si="2"/>
        <v>16</v>
      </c>
    </row>
    <row r="50" spans="2:15" x14ac:dyDescent="0.25">
      <c r="B50" s="22" t="s">
        <v>165</v>
      </c>
      <c r="C50" s="36" t="s">
        <v>148</v>
      </c>
      <c r="D50" s="35"/>
      <c r="E50" s="34">
        <v>16</v>
      </c>
      <c r="F50" s="34"/>
      <c r="G50" s="34"/>
      <c r="H50" s="41"/>
      <c r="I50" s="41"/>
      <c r="J50" s="41"/>
      <c r="K50" s="41"/>
      <c r="L50" s="41"/>
      <c r="M50" s="42"/>
      <c r="N50" s="22">
        <f t="shared" si="2"/>
        <v>16</v>
      </c>
      <c r="O50" t="s">
        <v>166</v>
      </c>
    </row>
    <row r="51" spans="2:15" x14ac:dyDescent="0.25">
      <c r="B51" s="22" t="s">
        <v>167</v>
      </c>
      <c r="C51" s="36" t="s">
        <v>17</v>
      </c>
      <c r="D51" s="35"/>
      <c r="E51" s="34"/>
      <c r="F51" s="34">
        <v>14</v>
      </c>
      <c r="G51" s="34"/>
      <c r="H51" s="41"/>
      <c r="I51" s="41"/>
      <c r="J51" s="41"/>
      <c r="K51" s="41"/>
      <c r="L51" s="41"/>
      <c r="M51" s="42"/>
      <c r="N51" s="22">
        <f t="shared" si="2"/>
        <v>14</v>
      </c>
    </row>
    <row r="52" spans="2:15" x14ac:dyDescent="0.25">
      <c r="B52" s="22" t="s">
        <v>168</v>
      </c>
      <c r="C52" s="36"/>
      <c r="D52" s="35"/>
      <c r="E52" s="34"/>
      <c r="F52" s="34"/>
      <c r="G52" s="34"/>
      <c r="H52" s="41"/>
      <c r="I52" s="41"/>
      <c r="J52" s="41"/>
      <c r="K52" s="41"/>
      <c r="L52" s="41"/>
      <c r="M52" s="42"/>
      <c r="N52" s="22">
        <f t="shared" ref="N52:N53" si="3">SUM(D52:M52)</f>
        <v>0</v>
      </c>
      <c r="O52" t="s">
        <v>169</v>
      </c>
    </row>
    <row r="53" spans="2:15" ht="15.75" thickBot="1" x14ac:dyDescent="0.3">
      <c r="B53" s="22" t="s">
        <v>170</v>
      </c>
      <c r="C53" s="36"/>
      <c r="D53" s="35"/>
      <c r="E53" s="34"/>
      <c r="F53" s="34"/>
      <c r="G53" s="34"/>
      <c r="H53" s="41"/>
      <c r="I53" s="41"/>
      <c r="J53" s="41"/>
      <c r="K53" s="41"/>
      <c r="L53" s="41"/>
      <c r="M53" s="42"/>
      <c r="N53" s="22">
        <f t="shared" si="3"/>
        <v>0</v>
      </c>
    </row>
    <row r="54" spans="2:15" ht="15.75" thickBot="1" x14ac:dyDescent="0.3">
      <c r="B54" s="43"/>
      <c r="C54" s="44" t="s">
        <v>171</v>
      </c>
      <c r="D54" s="45" t="s">
        <v>172</v>
      </c>
      <c r="E54" s="46" t="s">
        <v>16</v>
      </c>
      <c r="F54" s="46" t="s">
        <v>173</v>
      </c>
      <c r="G54" s="46" t="s">
        <v>20</v>
      </c>
      <c r="H54" s="47" t="s">
        <v>21</v>
      </c>
      <c r="I54" s="47" t="s">
        <v>22</v>
      </c>
      <c r="J54" s="47" t="s">
        <v>160</v>
      </c>
      <c r="K54" s="47" t="s">
        <v>174</v>
      </c>
      <c r="L54" s="47" t="s">
        <v>161</v>
      </c>
      <c r="M54" s="48" t="s">
        <v>163</v>
      </c>
      <c r="N54" s="49"/>
    </row>
    <row r="55" spans="2:15" x14ac:dyDescent="0.25">
      <c r="C55" s="40" t="s">
        <v>94</v>
      </c>
    </row>
    <row r="56" spans="2:15" x14ac:dyDescent="0.25">
      <c r="B56" s="148" t="s">
        <v>175</v>
      </c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</row>
    <row r="57" spans="2:15" x14ac:dyDescent="0.25">
      <c r="B57" s="51" t="s">
        <v>94</v>
      </c>
      <c r="C57" s="51" t="s">
        <v>94</v>
      </c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</row>
    <row r="58" spans="2:15" x14ac:dyDescent="0.25">
      <c r="B58" s="150" t="s">
        <v>94</v>
      </c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</row>
    <row r="59" spans="2:15" x14ac:dyDescent="0.25">
      <c r="B59" s="152" t="s">
        <v>176</v>
      </c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</row>
  </sheetData>
  <sortState xmlns:xlrd2="http://schemas.microsoft.com/office/spreadsheetml/2017/richdata2" ref="C40:N51">
    <sortCondition descending="1" ref="N40:N51"/>
  </sortState>
  <mergeCells count="10">
    <mergeCell ref="B39:N39"/>
    <mergeCell ref="B56:N56"/>
    <mergeCell ref="B58:N58"/>
    <mergeCell ref="B59:N59"/>
    <mergeCell ref="A1:N1"/>
    <mergeCell ref="A2:N2"/>
    <mergeCell ref="C3:C5"/>
    <mergeCell ref="C6:C9"/>
    <mergeCell ref="C10:C13"/>
    <mergeCell ref="B14:N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Halovka</vt:lpstr>
      <vt:lpstr>POMH - prípravka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ondrej klimo</cp:lastModifiedBy>
  <cp:lastPrinted>2024-03-02T11:56:27Z</cp:lastPrinted>
  <dcterms:created xsi:type="dcterms:W3CDTF">2015-06-05T18:19:34Z</dcterms:created>
  <dcterms:modified xsi:type="dcterms:W3CDTF">2024-03-02T18:43:21Z</dcterms:modified>
</cp:coreProperties>
</file>